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Lakner\Documents\TU Arbeit\MindSET\Selfassesment\"/>
    </mc:Choice>
  </mc:AlternateContent>
  <xr:revisionPtr revIDLastSave="0" documentId="13_ncr:1_{DF5047F6-84B3-44DF-9467-C03327F1E5C2}" xr6:coauthVersionLast="47" xr6:coauthVersionMax="47" xr10:uidLastSave="{00000000-0000-0000-0000-000000000000}"/>
  <workbookProtection workbookAlgorithmName="SHA-512" workbookHashValue="DSQnwCgj4arKimo+bRg2MFUzMnuVCKlPYlKLR0Um53R43uyY2fniz/4Vv8qmcjB/u5q6ZSD/NwmNaSh9oiR92A==" workbookSaltValue="KBsWxkSbmLO51D6hi2X3lQ==" workbookSpinCount="100000" lockStructure="1"/>
  <bookViews>
    <workbookView xWindow="-108" yWindow="-108" windowWidth="41496" windowHeight="16896" xr2:uid="{00000000-000D-0000-FFFF-FFFF00000000}"/>
  </bookViews>
  <sheets>
    <sheet name="Questionnaire" sheetId="1" r:id="rId1"/>
    <sheet name="Progress" sheetId="4" r:id="rId2"/>
    <sheet name="Assessment" sheetId="3" r:id="rId3"/>
    <sheet name="DATA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3" l="1" a="1"/>
  <c r="K20" i="3" s="1"/>
  <c r="K19" i="3" a="1"/>
  <c r="K19" i="3" s="1"/>
  <c r="K18" i="3" a="1"/>
  <c r="K18" i="3" s="1"/>
  <c r="K17" i="3" a="1"/>
  <c r="K17" i="3" s="1"/>
  <c r="K16" i="3" a="1"/>
  <c r="K16" i="3" s="1"/>
  <c r="K15" i="3" a="1"/>
  <c r="K15" i="3" s="1"/>
  <c r="K14" i="3" a="1"/>
  <c r="K14" i="3" s="1"/>
  <c r="J20" i="3" a="1"/>
  <c r="J20" i="3" s="1"/>
  <c r="J19" i="3" a="1"/>
  <c r="J19" i="3" s="1"/>
  <c r="J18" i="3" a="1"/>
  <c r="J18" i="3" s="1"/>
  <c r="J17" i="3" a="1"/>
  <c r="J17" i="3" s="1"/>
  <c r="J16" i="3" a="1"/>
  <c r="J16" i="3" s="1"/>
  <c r="J15" i="3" a="1"/>
  <c r="J15" i="3" s="1"/>
  <c r="J14" i="3" a="1"/>
  <c r="J14" i="3" s="1"/>
  <c r="I20" i="3" a="1"/>
  <c r="I20" i="3" s="1"/>
  <c r="I19" i="3" a="1"/>
  <c r="I19" i="3" s="1"/>
  <c r="I18" i="3" a="1"/>
  <c r="I18" i="3" s="1"/>
  <c r="I17" i="3" a="1"/>
  <c r="I17" i="3" s="1"/>
  <c r="I16" i="3" a="1"/>
  <c r="I16" i="3" s="1"/>
  <c r="I14" i="3" a="1"/>
  <c r="I14" i="3" s="1"/>
  <c r="I15" i="3" a="1"/>
  <c r="I15" i="3" s="1"/>
  <c r="H20" i="3" a="1"/>
  <c r="H20" i="3" s="1"/>
  <c r="H19" i="3" a="1"/>
  <c r="H19" i="3" s="1"/>
  <c r="H18" i="3" a="1"/>
  <c r="H18" i="3" s="1"/>
  <c r="H17" i="3" a="1"/>
  <c r="H17" i="3" s="1"/>
  <c r="H16" i="3" a="1"/>
  <c r="H16" i="3" s="1"/>
  <c r="H15" i="3" a="1"/>
  <c r="H15" i="3" s="1"/>
  <c r="H14" i="3" a="1"/>
  <c r="H14" i="3" s="1"/>
  <c r="G20" i="3" a="1"/>
  <c r="G20" i="3" s="1"/>
  <c r="G19" i="3" a="1"/>
  <c r="G19" i="3" s="1"/>
  <c r="G18" i="3" a="1"/>
  <c r="G18" i="3" s="1"/>
  <c r="G17" i="3" a="1"/>
  <c r="G17" i="3" s="1"/>
  <c r="G16" i="3" a="1"/>
  <c r="G16" i="3" s="1"/>
  <c r="G15" i="3" a="1"/>
  <c r="G15" i="3" s="1"/>
  <c r="G14" i="3" a="1"/>
  <c r="G14" i="3" s="1"/>
  <c r="F20" i="3" a="1"/>
  <c r="F20" i="3" s="1"/>
  <c r="F19" i="3" a="1"/>
  <c r="F19" i="3" s="1"/>
  <c r="F18" i="3" a="1"/>
  <c r="F18" i="3" s="1"/>
  <c r="F17" i="3" a="1"/>
  <c r="F17" i="3" s="1"/>
  <c r="F16" i="3" a="1"/>
  <c r="F16" i="3" s="1"/>
  <c r="F15" i="3" a="1"/>
  <c r="F15" i="3" s="1"/>
  <c r="F14" i="3" a="1"/>
  <c r="F14" i="3" s="1"/>
  <c r="E20" i="3" a="1"/>
  <c r="E20" i="3" s="1"/>
  <c r="E19" i="3" a="1"/>
  <c r="E19" i="3" s="1"/>
  <c r="E18" i="3" a="1"/>
  <c r="E18" i="3" s="1"/>
  <c r="E17" i="3" a="1"/>
  <c r="E17" i="3" s="1"/>
  <c r="E16" i="3" a="1"/>
  <c r="E16" i="3" s="1"/>
  <c r="E15" i="3" a="1"/>
  <c r="E15" i="3" s="1"/>
  <c r="E14" i="3" a="1"/>
  <c r="E14" i="3" s="1"/>
  <c r="D20" i="3" a="1"/>
  <c r="D20" i="3" s="1"/>
  <c r="D19" i="3" a="1"/>
  <c r="D19" i="3" s="1"/>
  <c r="D18" i="3" a="1"/>
  <c r="D18" i="3" s="1"/>
  <c r="D17" i="3" a="1"/>
  <c r="D17" i="3" s="1"/>
  <c r="D16" i="3" a="1"/>
  <c r="D16" i="3" s="1"/>
  <c r="D15" i="3" a="1"/>
  <c r="D15" i="3" s="1"/>
  <c r="D14" i="3" a="1"/>
  <c r="D14" i="3" s="1"/>
  <c r="K13" i="3" a="1"/>
  <c r="K13" i="3" s="1"/>
  <c r="J13" i="3" a="1"/>
  <c r="J13" i="3" s="1"/>
  <c r="I13" i="3" a="1"/>
  <c r="I13" i="3" s="1"/>
  <c r="H13" i="3" a="1"/>
  <c r="H13" i="3" s="1"/>
  <c r="G13" i="3" a="1"/>
  <c r="G13" i="3" s="1"/>
  <c r="F13" i="3" a="1"/>
  <c r="F13" i="3" s="1"/>
  <c r="D13" i="3" a="1"/>
  <c r="D13" i="3" s="1"/>
  <c r="E13" i="3" a="1"/>
  <c r="E13" i="3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<sst xmlns="http://schemas.openxmlformats.org/spreadsheetml/2006/main" count="175" uniqueCount="99">
  <si>
    <t>Research Ethics and Good Scientific Practice</t>
  </si>
  <si>
    <t>Knowledge and application of Research Integrity principles</t>
  </si>
  <si>
    <t>Knowledge and application of Research Ethics</t>
  </si>
  <si>
    <t xml:space="preserve">Knowledge and application of Code of Conduct to research  </t>
  </si>
  <si>
    <t>Knowledge and application of safety policy and procedures</t>
  </si>
  <si>
    <t>Accountability, collaborative attitude, discretion, honesty  and respect in conducting research activities</t>
  </si>
  <si>
    <t xml:space="preserve">Acquiring Third-party Funds and Projects </t>
  </si>
  <si>
    <t>Writing a project or research proposal for external funding</t>
  </si>
  <si>
    <t>Prepare a report, case studies, manuals for academics and other researchers</t>
  </si>
  <si>
    <t>Present your research / ideas to external non-technical evaluation panels</t>
  </si>
  <si>
    <t>Write text for general public about your work/project</t>
  </si>
  <si>
    <t>Carrying out a consultancy or partnership project</t>
  </si>
  <si>
    <t>Project Management</t>
  </si>
  <si>
    <t>Human Resources management: Define/scope project and manage tasks effectively</t>
  </si>
  <si>
    <t>Time management</t>
  </si>
  <si>
    <t>Give guidance to colleague/students in connection with their own research objectives</t>
  </si>
  <si>
    <t>Work effectively in a group to achieve objectives/goals</t>
  </si>
  <si>
    <t>Data and resources management</t>
  </si>
  <si>
    <t>Cooperation, Communication and Presentation</t>
  </si>
  <si>
    <t>Encourage, empower, advocate for people</t>
  </si>
  <si>
    <t>Present ideas/works/projects to your peers</t>
  </si>
  <si>
    <t>Debate ideas in small groups / large groups</t>
  </si>
  <si>
    <t>Public speaking / Conference presentation</t>
  </si>
  <si>
    <t>Designing a poster or a presentation, write a scientific paper</t>
  </si>
  <si>
    <t xml:space="preserve">Leadership and Management </t>
  </si>
  <si>
    <t>Identifying and assigning goals by taking into account the qualities or interests of others</t>
  </si>
  <si>
    <t>Serving as a role model – Motivating, inspiring and gain commitment of others</t>
  </si>
  <si>
    <t>Research staff management</t>
  </si>
  <si>
    <t>Taking responsibility to lead / taking decisions</t>
  </si>
  <si>
    <t>Conducting negotations / networking</t>
  </si>
  <si>
    <t xml:space="preserve">Publication and Promotion </t>
  </si>
  <si>
    <t>Write professional e-mails and reports</t>
  </si>
  <si>
    <t>Develop or present a pitch</t>
  </si>
  <si>
    <t>Present ideas/works/projects to peers | Deliver seminars</t>
  </si>
  <si>
    <t>Interviewing people</t>
  </si>
  <si>
    <t xml:space="preserve">Innovation and Entrepreneurial Thinking </t>
  </si>
  <si>
    <t>Create innovative solutions to problems | Develop strategies</t>
  </si>
  <si>
    <t>Develop new ideas or innovative products to proof-of-concept stage</t>
  </si>
  <si>
    <t>Make use of group synergies</t>
  </si>
  <si>
    <t>Start and run a business or social enterprise</t>
  </si>
  <si>
    <t>Knowledge and application of intellectual property rights</t>
  </si>
  <si>
    <t xml:space="preserve">Teaching Methods </t>
  </si>
  <si>
    <t>Establish and communicate learning goals to students</t>
  </si>
  <si>
    <t>Design coherent learning modules based on students' background</t>
  </si>
  <si>
    <t>Assessing and grading</t>
  </si>
  <si>
    <t>Knowledge and correct use of  pedagogical approaches, teaching practices, teaching modes and technologies</t>
  </si>
  <si>
    <t>Demonstrate ability to supervise individual students and groups of students in thesis and in research internships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</si>
  <si>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</si>
  <si>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</si>
  <si>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</si>
  <si>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</si>
  <si>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</si>
  <si>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</si>
  <si>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</si>
  <si>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</si>
  <si>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r>
      <t xml:space="preserve">If you have entered your selfassessment, you can see here your progress in the different skills and competences.
</t>
    </r>
    <r>
      <rPr>
        <b/>
        <sz val="12"/>
        <color theme="1"/>
        <rFont val="Calibri"/>
        <family val="2"/>
        <scheme val="minor"/>
      </rPr>
      <t>1 = very untrue of me
2 = untrue of me
3 = neutral
4 = true of me
5 = very true of me</t>
    </r>
  </si>
  <si>
    <t>1-1,49</t>
  </si>
  <si>
    <t>1,5-2,49</t>
  </si>
  <si>
    <t>2,5-3,49</t>
  </si>
  <si>
    <t>3,5-4,49</t>
  </si>
  <si>
    <t>4,5-5</t>
  </si>
  <si>
    <t>Good scientific practice</t>
  </si>
  <si>
    <t>Science ethics and academic integrity</t>
  </si>
  <si>
    <t>Ethical and social impact of technological research</t>
  </si>
  <si>
    <t>Publication ethics</t>
  </si>
  <si>
    <t>Research with dual-use implications</t>
  </si>
  <si>
    <t>Funding and research landscape</t>
  </si>
  <si>
    <t>Project proposals</t>
  </si>
  <si>
    <t>Concept development</t>
  </si>
  <si>
    <t>Project budget</t>
  </si>
  <si>
    <t>Project marketing and dissemination</t>
  </si>
  <si>
    <t>Project management fundamentals</t>
  </si>
  <si>
    <t>Delegation and meeting organisation</t>
  </si>
  <si>
    <t>Self- and time management</t>
  </si>
  <si>
    <t>Knowledge management</t>
  </si>
  <si>
    <t>Agile project management</t>
  </si>
  <si>
    <t>Communication and presentation</t>
  </si>
  <si>
    <t>Teams, alliances and networks</t>
  </si>
  <si>
    <t>Group dynamics and conflict management</t>
  </si>
  <si>
    <t>Job interviews and negotiation skills</t>
  </si>
  <si>
    <t>Management fundamentals</t>
  </si>
  <si>
    <t>Leadership styles</t>
  </si>
  <si>
    <t>Human resources management</t>
  </si>
  <si>
    <t>Relationship management in teams</t>
  </si>
  <si>
    <t>Recognising gender biases</t>
  </si>
  <si>
    <t>Academic writing</t>
  </si>
  <si>
    <t>Science communication</t>
  </si>
  <si>
    <t>Pitching research to key audiences</t>
  </si>
  <si>
    <t>Innovation and entrepreneurial thinking</t>
  </si>
  <si>
    <t>Entrepreneurship</t>
  </si>
  <si>
    <t>Research-based innovation</t>
  </si>
  <si>
    <t>Intellectual property rights</t>
  </si>
  <si>
    <t>Innovation processes</t>
  </si>
  <si>
    <t>Teaching SET classes</t>
  </si>
  <si>
    <t>Teaching and learning processes</t>
  </si>
  <si>
    <t>Project-based teaching and learning</t>
  </si>
  <si>
    <t xml:space="preserve">Assessment and grading </t>
  </si>
  <si>
    <t>Innovative teaching methods</t>
  </si>
  <si>
    <r>
      <t xml:space="preserve">How do you assess your present skills and competences regarding the following items?
Please rate your proficiency on the follwoing scale:
</t>
    </r>
    <r>
      <rPr>
        <b/>
        <sz val="12"/>
        <color theme="1"/>
        <rFont val="Calibri"/>
        <family val="2"/>
        <scheme val="minor"/>
      </rPr>
      <t xml:space="preserve">
1 = very untrue of me
2 = untrue of me
3 = neutral
4 = true of me
5 = very true of me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
If an item is not relevant for you, please leave the respective field empty.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</si>
</sst>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7" fillId="0" borderId="1" xfId="0" applyFont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4" borderId="0" xfId="0" applyFill="1" applyAlignment="1"/>
    <xf numFmtId="0" fontId="0" fillId="4" borderId="0" xfId="0" applyFill="1" applyAlignment="1">
      <alignment wrapText="1"/>
    </xf>
    <xf numFmtId="0" fontId="0" fillId="0" borderId="6" xfId="0" applyBorder="1" applyAlignment="1">
      <alignment wrapText="1"/>
    </xf>
    <xf numFmtId="0" fontId="1" fillId="3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4" borderId="0" xfId="0" applyFill="1" applyBorder="1" applyAlignment="1"/>
    <xf numFmtId="0" fontId="0" fillId="4" borderId="0" xfId="0" applyFill="1" applyAlignment="1" applyProtection="1"/>
    <xf numFmtId="0" fontId="0" fillId="4" borderId="0" xfId="0" applyFill="1" applyProtection="1"/>
    <xf numFmtId="0" fontId="1" fillId="4" borderId="0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1" fillId="4" borderId="4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4" borderId="0" xfId="0" applyFill="1" applyAlignment="1" applyProtection="1">
      <alignment wrapText="1"/>
    </xf>
    <xf numFmtId="0" fontId="3" fillId="2" borderId="5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8" fillId="4" borderId="0" xfId="0" applyFont="1" applyFill="1"/>
    <xf numFmtId="0" fontId="8" fillId="4" borderId="0" xfId="0" applyFont="1" applyFill="1" applyBorder="1" applyAlignment="1"/>
    <xf numFmtId="0" fontId="8" fillId="4" borderId="0" xfId="0" applyFont="1" applyFill="1" applyAlignment="1"/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left" vertical="center" wrapText="1"/>
    </xf>
    <xf numFmtId="0" fontId="0" fillId="4" borderId="0" xfId="0" applyFill="1" applyAlignment="1" applyProtection="1">
      <alignment horizontal="left"/>
    </xf>
    <xf numFmtId="0" fontId="1" fillId="4" borderId="4" xfId="0" applyFont="1" applyFill="1" applyBorder="1" applyAlignment="1" applyProtection="1">
      <alignment horizontal="left" vertical="center" wrapText="1" indent="2"/>
    </xf>
    <xf numFmtId="0" fontId="0" fillId="4" borderId="0" xfId="0" applyFill="1" applyAlignment="1">
      <alignment horizontal="left" indent="2"/>
    </xf>
    <xf numFmtId="0" fontId="3" fillId="2" borderId="2" xfId="0" applyFont="1" applyFill="1" applyBorder="1" applyAlignment="1" applyProtection="1">
      <alignment horizontal="left" vertical="center" wrapText="1" indent="1"/>
    </xf>
    <xf numFmtId="0" fontId="7" fillId="4" borderId="0" xfId="0" applyFont="1" applyFill="1" applyBorder="1" applyAlignment="1">
      <alignment horizontal="left" vertical="center" wrapText="1" indent="1"/>
    </xf>
    <xf numFmtId="0" fontId="1" fillId="4" borderId="0" xfId="0" applyFont="1" applyFill="1" applyBorder="1" applyAlignment="1">
      <alignment horizontal="left" vertical="center" wrapText="1" indent="1"/>
    </xf>
    <xf numFmtId="0" fontId="1" fillId="4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7" fillId="4" borderId="0" xfId="0" applyFont="1" applyFill="1" applyBorder="1" applyAlignment="1" applyProtection="1">
      <alignment horizontal="left" vertical="center" wrapText="1" indent="1"/>
    </xf>
    <xf numFmtId="0" fontId="1" fillId="0" borderId="0" xfId="0" applyFont="1" applyFill="1" applyBorder="1" applyAlignment="1" applyProtection="1">
      <alignment horizontal="left" vertical="center" wrapText="1" indent="1"/>
    </xf>
    <xf numFmtId="0" fontId="7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left" vertical="center" wrapText="1" indent="1"/>
    </xf>
    <xf numFmtId="0" fontId="6" fillId="4" borderId="3" xfId="0" applyFont="1" applyFill="1" applyBorder="1" applyAlignment="1" applyProtection="1">
      <alignment horizontal="left" vertical="center" wrapText="1" indent="1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 applyProtection="1">
      <alignment horizontal="right" vertical="center" wrapText="1"/>
    </xf>
    <xf numFmtId="0" fontId="3" fillId="5" borderId="5" xfId="0" applyFont="1" applyFill="1" applyBorder="1" applyAlignment="1" applyProtection="1">
      <alignment horizontal="right" vertical="center" wrapText="1"/>
    </xf>
    <xf numFmtId="0" fontId="3" fillId="6" borderId="2" xfId="0" applyFont="1" applyFill="1" applyBorder="1" applyAlignment="1" applyProtection="1">
      <alignment horizontal="right" vertical="center" wrapText="1"/>
    </xf>
    <xf numFmtId="0" fontId="3" fillId="6" borderId="5" xfId="0" applyFont="1" applyFill="1" applyBorder="1" applyAlignment="1" applyProtection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Questionnaire!$C$12</c:f>
              <c:strCache>
                <c:ptCount val="1"/>
                <c:pt idx="0">
                  <c:v>Year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Questionnaire!$C$13:$C$60</c:f>
              <c:numCache>
                <c:formatCode>General</c:formatCode>
                <c:ptCount val="48"/>
              </c:numCache>
            </c:numRef>
          </c:xVal>
          <c:yVal>
            <c:numRef>
              <c:f>Progress!$C$13:$C$60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D84-4AA2-AFF4-3B591BDD7D21}"/>
            </c:ext>
          </c:extLst>
        </c:ser>
        <c:ser>
          <c:idx val="1"/>
          <c:order val="1"/>
          <c:tx>
            <c:strRef>
              <c:f>Questionnaire!$D$12</c:f>
              <c:strCache>
                <c:ptCount val="1"/>
                <c:pt idx="0">
                  <c:v>Year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Questionnaire!$D$13:$D$60</c:f>
              <c:numCache>
                <c:formatCode>General</c:formatCode>
                <c:ptCount val="48"/>
              </c:numCache>
            </c:numRef>
          </c:xVal>
          <c:yVal>
            <c:numRef>
              <c:f>Progress!$C$13:$C$60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D84-4AA2-AFF4-3B591BDD7D21}"/>
            </c:ext>
          </c:extLst>
        </c:ser>
        <c:ser>
          <c:idx val="2"/>
          <c:order val="2"/>
          <c:tx>
            <c:strRef>
              <c:f>Questionnaire!$E$12</c:f>
              <c:strCache>
                <c:ptCount val="1"/>
                <c:pt idx="0">
                  <c:v>Year 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Questionnaire!$E$13:$E$60</c:f>
              <c:numCache>
                <c:formatCode>General</c:formatCode>
                <c:ptCount val="48"/>
              </c:numCache>
            </c:numRef>
          </c:xVal>
          <c:yVal>
            <c:numRef>
              <c:f>Progress!$C$13:$C$60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D84-4AA2-AFF4-3B591BDD7D21}"/>
            </c:ext>
          </c:extLst>
        </c:ser>
        <c:ser>
          <c:idx val="3"/>
          <c:order val="3"/>
          <c:tx>
            <c:strRef>
              <c:f>Questionnaire!$F$12</c:f>
              <c:strCache>
                <c:ptCount val="1"/>
                <c:pt idx="0">
                  <c:v>Year 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Questionnaire!$F$13:$F$60</c:f>
              <c:numCache>
                <c:formatCode>General</c:formatCode>
                <c:ptCount val="48"/>
              </c:numCache>
            </c:numRef>
          </c:xVal>
          <c:yVal>
            <c:numRef>
              <c:f>Progress!$C$13:$C$60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D84-4AA2-AFF4-3B591BDD7D21}"/>
            </c:ext>
          </c:extLst>
        </c:ser>
        <c:ser>
          <c:idx val="4"/>
          <c:order val="4"/>
          <c:tx>
            <c:strRef>
              <c:f>Questionnaire!$G$12</c:f>
              <c:strCache>
                <c:ptCount val="1"/>
                <c:pt idx="0">
                  <c:v>Year 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Questionnaire!$G$13:$G$60</c:f>
              <c:numCache>
                <c:formatCode>General</c:formatCode>
                <c:ptCount val="48"/>
              </c:numCache>
            </c:numRef>
          </c:xVal>
          <c:yVal>
            <c:numRef>
              <c:f>Progress!$C$13:$C$60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CD84-4AA2-AFF4-3B591BDD7D21}"/>
            </c:ext>
          </c:extLst>
        </c:ser>
        <c:ser>
          <c:idx val="5"/>
          <c:order val="5"/>
          <c:tx>
            <c:strRef>
              <c:f>Questionnaire!$H$12</c:f>
              <c:strCache>
                <c:ptCount val="1"/>
                <c:pt idx="0">
                  <c:v>Year 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Questionnaire!$H$13:$H$60</c:f>
              <c:numCache>
                <c:formatCode>General</c:formatCode>
                <c:ptCount val="48"/>
              </c:numCache>
            </c:numRef>
          </c:xVal>
          <c:yVal>
            <c:numRef>
              <c:f>Progress!$C$13:$C$60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85-4487-A92C-DCF282F2C0AF}"/>
            </c:ext>
          </c:extLst>
        </c:ser>
        <c:ser>
          <c:idx val="6"/>
          <c:order val="6"/>
          <c:tx>
            <c:strRef>
              <c:f>Questionnaire!$I$12</c:f>
              <c:strCache>
                <c:ptCount val="1"/>
                <c:pt idx="0">
                  <c:v>Year 7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Questionnaire!$I$13:$I$60</c:f>
              <c:numCache>
                <c:formatCode>General</c:formatCode>
                <c:ptCount val="48"/>
              </c:numCache>
            </c:numRef>
          </c:xVal>
          <c:yVal>
            <c:numRef>
              <c:f>Progress!$C$13:$C$60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85-4487-A92C-DCF282F2C0AF}"/>
            </c:ext>
          </c:extLst>
        </c:ser>
        <c:ser>
          <c:idx val="7"/>
          <c:order val="7"/>
          <c:tx>
            <c:strRef>
              <c:f>Questionnaire!$J$12</c:f>
              <c:strCache>
                <c:ptCount val="1"/>
                <c:pt idx="0">
                  <c:v>Year 8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Questionnaire!$J$13:$J$60</c:f>
              <c:numCache>
                <c:formatCode>General</c:formatCode>
                <c:ptCount val="48"/>
              </c:numCache>
            </c:numRef>
          </c:xVal>
          <c:yVal>
            <c:numRef>
              <c:f>Progress!$C$13:$C$60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85-4487-A92C-DCF282F2C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657071"/>
        <c:axId val="1885249503"/>
      </c:scatterChart>
      <c:valAx>
        <c:axId val="1765657071"/>
        <c:scaling>
          <c:orientation val="minMax"/>
          <c:max val="6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85249503"/>
        <c:crosses val="autoZero"/>
        <c:crossBetween val="midCat"/>
        <c:majorUnit val="1"/>
        <c:minorUnit val="0.5"/>
      </c:valAx>
      <c:valAx>
        <c:axId val="1885249503"/>
        <c:scaling>
          <c:orientation val="maxMin"/>
          <c:max val="48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crossAx val="1765657071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86264</xdr:rowOff>
    </xdr:from>
    <xdr:to>
      <xdr:col>2</xdr:col>
      <xdr:colOff>0</xdr:colOff>
      <xdr:row>9</xdr:row>
      <xdr:rowOff>26993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1A3C2EA-6DAB-4AC5-802D-91B052B55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264"/>
          <a:ext cx="4917057" cy="1571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608163</xdr:colOff>
      <xdr:row>10</xdr:row>
      <xdr:rowOff>1285335</xdr:rowOff>
    </xdr:from>
    <xdr:to>
      <xdr:col>8</xdr:col>
      <xdr:colOff>491705</xdr:colOff>
      <xdr:row>59</xdr:row>
      <xdr:rowOff>388189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8FFC209-1EB2-4553-92C6-62B6A17013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69011</xdr:rowOff>
    </xdr:from>
    <xdr:to>
      <xdr:col>2</xdr:col>
      <xdr:colOff>1354</xdr:colOff>
      <xdr:row>9</xdr:row>
      <xdr:rowOff>9740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E1F1699-F16E-481A-9B66-4FF6A7707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011"/>
          <a:ext cx="4918411" cy="1571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34505</xdr:rowOff>
    </xdr:from>
    <xdr:to>
      <xdr:col>2</xdr:col>
      <xdr:colOff>751853</xdr:colOff>
      <xdr:row>8</xdr:row>
      <xdr:rowOff>156388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6BA27EE-32DC-48F9-95FD-C75A01986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505"/>
          <a:ext cx="4918411" cy="1571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60"/>
  <sheetViews>
    <sheetView showGridLines="0" showRowColHeaders="0" tabSelected="1" zoomScaleNormal="100" workbookViewId="0">
      <selection activeCell="D21" sqref="D21"/>
    </sheetView>
  </sheetViews>
  <sheetFormatPr baseColWidth="10" defaultColWidth="9" defaultRowHeight="14.4" x14ac:dyDescent="0.3"/>
  <cols>
    <col min="1" max="1" width="60.6640625" style="11" customWidth="1"/>
    <col min="2" max="2" width="10.6640625" style="11" customWidth="1"/>
    <col min="3" max="10" width="9" style="11" customWidth="1"/>
    <col min="11" max="16384" width="9" style="11"/>
  </cols>
  <sheetData>
    <row r="1" spans="1:1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30.15" customHeight="1" x14ac:dyDescent="0.3">
      <c r="A10" s="42"/>
      <c r="B10" s="43"/>
      <c r="C10" s="12"/>
    </row>
    <row r="11" spans="1:11" ht="194.25" customHeight="1" thickBot="1" x14ac:dyDescent="0.35">
      <c r="A11" s="41" t="s">
        <v>98</v>
      </c>
      <c r="B11" s="23"/>
      <c r="C11" s="13"/>
      <c r="D11" s="13"/>
      <c r="E11" s="13"/>
      <c r="F11" s="13"/>
      <c r="G11" s="13"/>
    </row>
    <row r="12" spans="1:11" s="16" customFormat="1" ht="20.100000000000001" customHeight="1" thickBot="1" x14ac:dyDescent="0.35">
      <c r="A12" s="33"/>
      <c r="B12" s="14"/>
      <c r="C12" s="15" t="s">
        <v>47</v>
      </c>
      <c r="D12" s="15" t="s">
        <v>48</v>
      </c>
      <c r="E12" s="15" t="s">
        <v>49</v>
      </c>
      <c r="F12" s="15" t="s">
        <v>50</v>
      </c>
      <c r="G12" s="15" t="s">
        <v>51</v>
      </c>
      <c r="H12" s="15" t="s">
        <v>52</v>
      </c>
      <c r="I12" s="15" t="s">
        <v>53</v>
      </c>
      <c r="J12" s="15" t="s">
        <v>54</v>
      </c>
    </row>
    <row r="13" spans="1:11" ht="25.05" customHeight="1" thickBot="1" x14ac:dyDescent="0.35">
      <c r="A13" s="35" t="s">
        <v>0</v>
      </c>
      <c r="B13" s="17"/>
      <c r="C13" s="47"/>
      <c r="D13" s="47"/>
      <c r="E13" s="47"/>
      <c r="F13" s="47"/>
      <c r="G13" s="47"/>
      <c r="H13" s="47"/>
      <c r="I13" s="47"/>
      <c r="J13" s="18"/>
    </row>
    <row r="14" spans="1:11" ht="25.05" customHeight="1" thickBot="1" x14ac:dyDescent="0.35">
      <c r="A14" s="48" t="s">
        <v>1</v>
      </c>
      <c r="B14" s="49"/>
      <c r="C14" s="1"/>
      <c r="D14" s="1"/>
      <c r="E14" s="1"/>
      <c r="F14" s="1"/>
      <c r="G14" s="1"/>
      <c r="H14" s="1"/>
      <c r="I14" s="1"/>
      <c r="J14" s="1"/>
    </row>
    <row r="15" spans="1:11" ht="25.05" customHeight="1" thickBot="1" x14ac:dyDescent="0.35">
      <c r="A15" s="48" t="s">
        <v>2</v>
      </c>
      <c r="B15" s="49"/>
      <c r="C15" s="1"/>
      <c r="D15" s="1"/>
      <c r="E15" s="1"/>
      <c r="F15" s="1"/>
      <c r="G15" s="1"/>
      <c r="H15" s="1"/>
      <c r="I15" s="1"/>
      <c r="J15" s="1"/>
    </row>
    <row r="16" spans="1:11" ht="25.05" customHeight="1" thickBot="1" x14ac:dyDescent="0.35">
      <c r="A16" s="48" t="s">
        <v>3</v>
      </c>
      <c r="B16" s="49"/>
      <c r="C16" s="1"/>
      <c r="D16" s="1"/>
      <c r="E16" s="1"/>
      <c r="F16" s="1"/>
      <c r="G16" s="1"/>
      <c r="H16" s="1"/>
      <c r="I16" s="1"/>
      <c r="J16" s="1"/>
    </row>
    <row r="17" spans="1:10" ht="25.05" customHeight="1" thickBot="1" x14ac:dyDescent="0.35">
      <c r="A17" s="48" t="s">
        <v>4</v>
      </c>
      <c r="B17" s="49"/>
      <c r="C17" s="1"/>
      <c r="D17" s="1"/>
      <c r="E17" s="1"/>
      <c r="F17" s="1"/>
      <c r="G17" s="1"/>
      <c r="H17" s="1"/>
      <c r="I17" s="1"/>
      <c r="J17" s="1"/>
    </row>
    <row r="18" spans="1:10" ht="34.950000000000003" customHeight="1" thickBot="1" x14ac:dyDescent="0.35">
      <c r="A18" s="48" t="s">
        <v>5</v>
      </c>
      <c r="B18" s="49"/>
      <c r="C18" s="1"/>
      <c r="D18" s="1"/>
      <c r="E18" s="1"/>
      <c r="F18" s="1"/>
      <c r="G18" s="1"/>
      <c r="H18" s="1"/>
      <c r="I18" s="1"/>
      <c r="J18" s="1"/>
    </row>
    <row r="19" spans="1:10" ht="25.05" customHeight="1" thickBot="1" x14ac:dyDescent="0.35">
      <c r="A19" s="35" t="s">
        <v>6</v>
      </c>
      <c r="B19" s="17"/>
      <c r="C19" s="47"/>
      <c r="D19" s="47"/>
      <c r="E19" s="47"/>
      <c r="F19" s="47"/>
      <c r="G19" s="47"/>
      <c r="H19" s="47"/>
      <c r="I19" s="47"/>
      <c r="J19" s="18"/>
    </row>
    <row r="20" spans="1:10" ht="25.05" customHeight="1" thickBot="1" x14ac:dyDescent="0.35">
      <c r="A20" s="48" t="s">
        <v>7</v>
      </c>
      <c r="B20" s="49"/>
      <c r="C20" s="1"/>
      <c r="D20" s="1"/>
      <c r="E20" s="1"/>
      <c r="F20" s="1"/>
      <c r="G20" s="1"/>
      <c r="H20" s="1"/>
      <c r="I20" s="1"/>
      <c r="J20" s="1"/>
    </row>
    <row r="21" spans="1:10" ht="34.950000000000003" customHeight="1" thickBot="1" x14ac:dyDescent="0.35">
      <c r="A21" s="48" t="s">
        <v>8</v>
      </c>
      <c r="B21" s="49"/>
      <c r="C21" s="1"/>
      <c r="D21" s="1"/>
      <c r="E21" s="1"/>
      <c r="F21" s="1"/>
      <c r="G21" s="1"/>
      <c r="H21" s="1"/>
      <c r="I21" s="1"/>
      <c r="J21" s="1"/>
    </row>
    <row r="22" spans="1:10" ht="25.05" customHeight="1" thickBot="1" x14ac:dyDescent="0.35">
      <c r="A22" s="48" t="s">
        <v>9</v>
      </c>
      <c r="B22" s="49"/>
      <c r="C22" s="1"/>
      <c r="D22" s="1"/>
      <c r="E22" s="1"/>
      <c r="F22" s="1"/>
      <c r="G22" s="1"/>
      <c r="H22" s="1"/>
      <c r="I22" s="1"/>
      <c r="J22" s="1"/>
    </row>
    <row r="23" spans="1:10" ht="25.05" customHeight="1" thickBot="1" x14ac:dyDescent="0.35">
      <c r="A23" s="48" t="s">
        <v>10</v>
      </c>
      <c r="B23" s="49"/>
      <c r="C23" s="1"/>
      <c r="D23" s="1"/>
      <c r="E23" s="1"/>
      <c r="F23" s="1"/>
      <c r="G23" s="1"/>
      <c r="H23" s="1"/>
      <c r="I23" s="1"/>
      <c r="J23" s="1"/>
    </row>
    <row r="24" spans="1:10" ht="25.05" customHeight="1" thickBot="1" x14ac:dyDescent="0.35">
      <c r="A24" s="48" t="s">
        <v>11</v>
      </c>
      <c r="B24" s="49"/>
      <c r="C24" s="1"/>
      <c r="D24" s="1"/>
      <c r="E24" s="1"/>
      <c r="F24" s="1"/>
      <c r="G24" s="1"/>
      <c r="H24" s="1"/>
      <c r="I24" s="1"/>
      <c r="J24" s="1"/>
    </row>
    <row r="25" spans="1:10" ht="25.05" customHeight="1" thickBot="1" x14ac:dyDescent="0.35">
      <c r="A25" s="35" t="s">
        <v>12</v>
      </c>
      <c r="B25" s="17"/>
      <c r="C25" s="47"/>
      <c r="D25" s="47"/>
      <c r="E25" s="47"/>
      <c r="F25" s="47"/>
      <c r="G25" s="47"/>
      <c r="H25" s="47"/>
      <c r="I25" s="47"/>
      <c r="J25" s="18"/>
    </row>
    <row r="26" spans="1:10" ht="34.950000000000003" customHeight="1" thickBot="1" x14ac:dyDescent="0.35">
      <c r="A26" s="48" t="s">
        <v>13</v>
      </c>
      <c r="B26" s="49"/>
      <c r="C26" s="1"/>
      <c r="D26" s="1"/>
      <c r="E26" s="1"/>
      <c r="F26" s="1"/>
      <c r="G26" s="1"/>
      <c r="H26" s="1"/>
      <c r="I26" s="1"/>
      <c r="J26" s="1"/>
    </row>
    <row r="27" spans="1:10" ht="25.05" customHeight="1" thickBot="1" x14ac:dyDescent="0.35">
      <c r="A27" s="48" t="s">
        <v>14</v>
      </c>
      <c r="B27" s="49"/>
      <c r="C27" s="1"/>
      <c r="D27" s="1"/>
      <c r="E27" s="1"/>
      <c r="F27" s="1"/>
      <c r="G27" s="1"/>
      <c r="H27" s="1"/>
      <c r="I27" s="1"/>
      <c r="J27" s="1"/>
    </row>
    <row r="28" spans="1:10" ht="34.950000000000003" customHeight="1" thickBot="1" x14ac:dyDescent="0.35">
      <c r="A28" s="48" t="s">
        <v>15</v>
      </c>
      <c r="B28" s="49"/>
      <c r="C28" s="1"/>
      <c r="D28" s="1"/>
      <c r="E28" s="1"/>
      <c r="F28" s="1"/>
      <c r="G28" s="1"/>
      <c r="H28" s="1"/>
      <c r="I28" s="1"/>
      <c r="J28" s="1"/>
    </row>
    <row r="29" spans="1:10" ht="25.05" customHeight="1" thickBot="1" x14ac:dyDescent="0.35">
      <c r="A29" s="48" t="s">
        <v>16</v>
      </c>
      <c r="B29" s="49"/>
      <c r="C29" s="1"/>
      <c r="D29" s="1"/>
      <c r="E29" s="1"/>
      <c r="F29" s="1"/>
      <c r="G29" s="1"/>
      <c r="H29" s="1"/>
      <c r="I29" s="1"/>
      <c r="J29" s="1"/>
    </row>
    <row r="30" spans="1:10" ht="25.05" customHeight="1" thickBot="1" x14ac:dyDescent="0.35">
      <c r="A30" s="48" t="s">
        <v>17</v>
      </c>
      <c r="B30" s="49"/>
      <c r="C30" s="1"/>
      <c r="D30" s="1"/>
      <c r="E30" s="1"/>
      <c r="F30" s="1"/>
      <c r="G30" s="1"/>
      <c r="H30" s="1"/>
      <c r="I30" s="1"/>
      <c r="J30" s="1"/>
    </row>
    <row r="31" spans="1:10" ht="25.05" customHeight="1" thickBot="1" x14ac:dyDescent="0.35">
      <c r="A31" s="35" t="s">
        <v>18</v>
      </c>
      <c r="B31" s="17"/>
      <c r="C31" s="47"/>
      <c r="D31" s="47"/>
      <c r="E31" s="47"/>
      <c r="F31" s="47"/>
      <c r="G31" s="47"/>
      <c r="H31" s="47"/>
      <c r="I31" s="47"/>
      <c r="J31" s="18"/>
    </row>
    <row r="32" spans="1:10" ht="25.05" customHeight="1" thickBot="1" x14ac:dyDescent="0.35">
      <c r="A32" s="48" t="s">
        <v>19</v>
      </c>
      <c r="B32" s="49"/>
      <c r="C32" s="1"/>
      <c r="D32" s="1"/>
      <c r="E32" s="1"/>
      <c r="F32" s="1"/>
      <c r="G32" s="1"/>
      <c r="H32" s="1"/>
      <c r="I32" s="1"/>
      <c r="J32" s="1"/>
    </row>
    <row r="33" spans="1:10" ht="25.05" customHeight="1" thickBot="1" x14ac:dyDescent="0.35">
      <c r="A33" s="48" t="s">
        <v>20</v>
      </c>
      <c r="B33" s="49"/>
      <c r="C33" s="1"/>
      <c r="D33" s="1"/>
      <c r="E33" s="1"/>
      <c r="F33" s="1"/>
      <c r="G33" s="1"/>
      <c r="H33" s="1"/>
      <c r="I33" s="1"/>
      <c r="J33" s="1"/>
    </row>
    <row r="34" spans="1:10" ht="25.05" customHeight="1" thickBot="1" x14ac:dyDescent="0.35">
      <c r="A34" s="48" t="s">
        <v>21</v>
      </c>
      <c r="B34" s="49"/>
      <c r="C34" s="1"/>
      <c r="D34" s="1"/>
      <c r="E34" s="1"/>
      <c r="F34" s="1"/>
      <c r="G34" s="1"/>
      <c r="H34" s="1"/>
      <c r="I34" s="1"/>
      <c r="J34" s="1"/>
    </row>
    <row r="35" spans="1:10" ht="25.05" customHeight="1" thickBot="1" x14ac:dyDescent="0.35">
      <c r="A35" s="48" t="s">
        <v>22</v>
      </c>
      <c r="B35" s="49"/>
      <c r="C35" s="1"/>
      <c r="D35" s="1"/>
      <c r="E35" s="1"/>
      <c r="F35" s="1"/>
      <c r="G35" s="1"/>
      <c r="H35" s="1"/>
      <c r="I35" s="1"/>
      <c r="J35" s="1"/>
    </row>
    <row r="36" spans="1:10" ht="25.05" customHeight="1" thickBot="1" x14ac:dyDescent="0.35">
      <c r="A36" s="48" t="s">
        <v>23</v>
      </c>
      <c r="B36" s="49"/>
      <c r="C36" s="1"/>
      <c r="D36" s="1"/>
      <c r="E36" s="1"/>
      <c r="F36" s="1"/>
      <c r="G36" s="1"/>
      <c r="H36" s="1"/>
      <c r="I36" s="1"/>
      <c r="J36" s="1"/>
    </row>
    <row r="37" spans="1:10" ht="25.05" customHeight="1" thickBot="1" x14ac:dyDescent="0.35">
      <c r="A37" s="35" t="s">
        <v>24</v>
      </c>
      <c r="B37" s="17"/>
      <c r="C37" s="47"/>
      <c r="D37" s="47"/>
      <c r="E37" s="47"/>
      <c r="F37" s="47"/>
      <c r="G37" s="47"/>
      <c r="H37" s="47"/>
      <c r="I37" s="47"/>
      <c r="J37" s="18"/>
    </row>
    <row r="38" spans="1:10" ht="34.950000000000003" customHeight="1" thickBot="1" x14ac:dyDescent="0.35">
      <c r="A38" s="48" t="s">
        <v>25</v>
      </c>
      <c r="B38" s="49"/>
      <c r="C38" s="1"/>
      <c r="D38" s="1"/>
      <c r="E38" s="1"/>
      <c r="F38" s="1"/>
      <c r="G38" s="1"/>
      <c r="H38" s="1"/>
      <c r="I38" s="1"/>
      <c r="J38" s="1"/>
    </row>
    <row r="39" spans="1:10" ht="34.950000000000003" customHeight="1" thickBot="1" x14ac:dyDescent="0.35">
      <c r="A39" s="48" t="s">
        <v>26</v>
      </c>
      <c r="B39" s="49"/>
      <c r="C39" s="1"/>
      <c r="D39" s="1"/>
      <c r="E39" s="1"/>
      <c r="F39" s="1"/>
      <c r="G39" s="1"/>
      <c r="H39" s="1"/>
      <c r="I39" s="1"/>
      <c r="J39" s="1"/>
    </row>
    <row r="40" spans="1:10" ht="25.05" customHeight="1" thickBot="1" x14ac:dyDescent="0.35">
      <c r="A40" s="48" t="s">
        <v>27</v>
      </c>
      <c r="B40" s="49"/>
      <c r="C40" s="1"/>
      <c r="D40" s="1"/>
      <c r="E40" s="1"/>
      <c r="F40" s="1"/>
      <c r="G40" s="1"/>
      <c r="H40" s="1"/>
      <c r="I40" s="1"/>
      <c r="J40" s="1"/>
    </row>
    <row r="41" spans="1:10" ht="25.05" customHeight="1" thickBot="1" x14ac:dyDescent="0.35">
      <c r="A41" s="48" t="s">
        <v>28</v>
      </c>
      <c r="B41" s="49"/>
      <c r="C41" s="1"/>
      <c r="D41" s="1"/>
      <c r="E41" s="1"/>
      <c r="F41" s="1"/>
      <c r="G41" s="1"/>
      <c r="H41" s="1"/>
      <c r="I41" s="1"/>
      <c r="J41" s="1"/>
    </row>
    <row r="42" spans="1:10" ht="25.05" customHeight="1" thickBot="1" x14ac:dyDescent="0.35">
      <c r="A42" s="48" t="s">
        <v>29</v>
      </c>
      <c r="B42" s="49"/>
      <c r="C42" s="1"/>
      <c r="D42" s="1"/>
      <c r="E42" s="1"/>
      <c r="F42" s="1"/>
      <c r="G42" s="1"/>
      <c r="H42" s="1"/>
      <c r="I42" s="1"/>
      <c r="J42" s="1"/>
    </row>
    <row r="43" spans="1:10" ht="25.05" customHeight="1" thickBot="1" x14ac:dyDescent="0.35">
      <c r="A43" s="35" t="s">
        <v>30</v>
      </c>
      <c r="B43" s="17"/>
      <c r="C43" s="47"/>
      <c r="D43" s="47"/>
      <c r="E43" s="47"/>
      <c r="F43" s="47"/>
      <c r="G43" s="47"/>
      <c r="H43" s="47"/>
      <c r="I43" s="47"/>
      <c r="J43" s="18"/>
    </row>
    <row r="44" spans="1:10" ht="25.05" customHeight="1" thickBot="1" x14ac:dyDescent="0.35">
      <c r="A44" s="48" t="s">
        <v>31</v>
      </c>
      <c r="B44" s="49"/>
      <c r="C44" s="1"/>
      <c r="D44" s="1"/>
      <c r="E44" s="1"/>
      <c r="F44" s="1"/>
      <c r="G44" s="1"/>
      <c r="H44" s="1"/>
      <c r="I44" s="1"/>
      <c r="J44" s="1"/>
    </row>
    <row r="45" spans="1:10" ht="25.05" customHeight="1" thickBot="1" x14ac:dyDescent="0.35">
      <c r="A45" s="48" t="s">
        <v>10</v>
      </c>
      <c r="B45" s="49"/>
      <c r="C45" s="1"/>
      <c r="D45" s="1"/>
      <c r="E45" s="1"/>
      <c r="F45" s="1"/>
      <c r="G45" s="1"/>
      <c r="H45" s="1"/>
      <c r="I45" s="1"/>
      <c r="J45" s="1"/>
    </row>
    <row r="46" spans="1:10" ht="25.05" customHeight="1" thickBot="1" x14ac:dyDescent="0.35">
      <c r="A46" s="48" t="s">
        <v>32</v>
      </c>
      <c r="B46" s="49"/>
      <c r="C46" s="1"/>
      <c r="D46" s="1"/>
      <c r="E46" s="1"/>
      <c r="F46" s="1"/>
      <c r="G46" s="1"/>
      <c r="H46" s="1"/>
      <c r="I46" s="1"/>
      <c r="J46" s="1"/>
    </row>
    <row r="47" spans="1:10" ht="25.05" customHeight="1" thickBot="1" x14ac:dyDescent="0.35">
      <c r="A47" s="48" t="s">
        <v>33</v>
      </c>
      <c r="B47" s="49"/>
      <c r="C47" s="1"/>
      <c r="D47" s="1"/>
      <c r="E47" s="1"/>
      <c r="F47" s="1"/>
      <c r="G47" s="1"/>
      <c r="H47" s="1"/>
      <c r="I47" s="1"/>
      <c r="J47" s="1"/>
    </row>
    <row r="48" spans="1:10" ht="25.05" customHeight="1" thickBot="1" x14ac:dyDescent="0.35">
      <c r="A48" s="48" t="s">
        <v>34</v>
      </c>
      <c r="B48" s="49"/>
      <c r="C48" s="1"/>
      <c r="D48" s="1"/>
      <c r="E48" s="1"/>
      <c r="F48" s="1"/>
      <c r="G48" s="1"/>
      <c r="H48" s="1"/>
      <c r="I48" s="1"/>
      <c r="J48" s="1"/>
    </row>
    <row r="49" spans="1:10" ht="25.05" customHeight="1" thickBot="1" x14ac:dyDescent="0.35">
      <c r="A49" s="35" t="s">
        <v>35</v>
      </c>
      <c r="B49" s="17"/>
      <c r="C49" s="47"/>
      <c r="D49" s="47"/>
      <c r="E49" s="47"/>
      <c r="F49" s="47"/>
      <c r="G49" s="47"/>
      <c r="H49" s="47"/>
      <c r="I49" s="47"/>
      <c r="J49" s="18"/>
    </row>
    <row r="50" spans="1:10" ht="25.05" customHeight="1" thickBot="1" x14ac:dyDescent="0.35">
      <c r="A50" s="48" t="s">
        <v>36</v>
      </c>
      <c r="B50" s="49"/>
      <c r="C50" s="1"/>
      <c r="D50" s="1"/>
      <c r="E50" s="1"/>
      <c r="F50" s="1"/>
      <c r="G50" s="1"/>
      <c r="H50" s="1"/>
      <c r="I50" s="1"/>
      <c r="J50" s="1"/>
    </row>
    <row r="51" spans="1:10" ht="25.05" customHeight="1" thickBot="1" x14ac:dyDescent="0.35">
      <c r="A51" s="48" t="s">
        <v>37</v>
      </c>
      <c r="B51" s="49"/>
      <c r="C51" s="1"/>
      <c r="D51" s="1"/>
      <c r="E51" s="1"/>
      <c r="F51" s="1"/>
      <c r="G51" s="1"/>
      <c r="H51" s="1"/>
      <c r="I51" s="1"/>
      <c r="J51" s="1"/>
    </row>
    <row r="52" spans="1:10" ht="25.05" customHeight="1" thickBot="1" x14ac:dyDescent="0.35">
      <c r="A52" s="48" t="s">
        <v>38</v>
      </c>
      <c r="B52" s="49"/>
      <c r="C52" s="1"/>
      <c r="D52" s="1"/>
      <c r="E52" s="1"/>
      <c r="F52" s="1"/>
      <c r="G52" s="1"/>
      <c r="H52" s="1"/>
      <c r="I52" s="1"/>
      <c r="J52" s="1"/>
    </row>
    <row r="53" spans="1:10" ht="25.05" customHeight="1" thickBot="1" x14ac:dyDescent="0.35">
      <c r="A53" s="48" t="s">
        <v>39</v>
      </c>
      <c r="B53" s="49"/>
      <c r="C53" s="1"/>
      <c r="D53" s="1"/>
      <c r="E53" s="1"/>
      <c r="F53" s="1"/>
      <c r="G53" s="1"/>
      <c r="H53" s="1"/>
      <c r="I53" s="1"/>
      <c r="J53" s="1"/>
    </row>
    <row r="54" spans="1:10" ht="25.05" customHeight="1" thickBot="1" x14ac:dyDescent="0.35">
      <c r="A54" s="48" t="s">
        <v>40</v>
      </c>
      <c r="B54" s="49"/>
      <c r="C54" s="1"/>
      <c r="D54" s="1"/>
      <c r="E54" s="1"/>
      <c r="F54" s="1"/>
      <c r="G54" s="1"/>
      <c r="H54" s="1"/>
      <c r="I54" s="1"/>
      <c r="J54" s="1"/>
    </row>
    <row r="55" spans="1:10" ht="25.05" customHeight="1" thickBot="1" x14ac:dyDescent="0.35">
      <c r="A55" s="35" t="s">
        <v>41</v>
      </c>
      <c r="B55" s="17"/>
      <c r="C55" s="47"/>
      <c r="D55" s="47"/>
      <c r="E55" s="47"/>
      <c r="F55" s="47"/>
      <c r="G55" s="47"/>
      <c r="H55" s="47"/>
      <c r="I55" s="47"/>
      <c r="J55" s="18"/>
    </row>
    <row r="56" spans="1:10" ht="25.05" customHeight="1" thickBot="1" x14ac:dyDescent="0.35">
      <c r="A56" s="48" t="s">
        <v>42</v>
      </c>
      <c r="B56" s="49"/>
      <c r="C56" s="1"/>
      <c r="D56" s="1"/>
      <c r="E56" s="1"/>
      <c r="F56" s="1"/>
      <c r="G56" s="1"/>
      <c r="H56" s="1"/>
      <c r="I56" s="1"/>
      <c r="J56" s="1"/>
    </row>
    <row r="57" spans="1:10" ht="25.05" customHeight="1" thickBot="1" x14ac:dyDescent="0.35">
      <c r="A57" s="48" t="s">
        <v>43</v>
      </c>
      <c r="B57" s="49"/>
      <c r="C57" s="1"/>
      <c r="D57" s="1"/>
      <c r="E57" s="1"/>
      <c r="F57" s="1"/>
      <c r="G57" s="1"/>
      <c r="H57" s="1"/>
      <c r="I57" s="1"/>
      <c r="J57" s="1"/>
    </row>
    <row r="58" spans="1:10" ht="25.05" customHeight="1" thickBot="1" x14ac:dyDescent="0.35">
      <c r="A58" s="48" t="s">
        <v>44</v>
      </c>
      <c r="B58" s="49"/>
      <c r="C58" s="1"/>
      <c r="D58" s="1"/>
      <c r="E58" s="1"/>
      <c r="F58" s="1"/>
      <c r="G58" s="1"/>
      <c r="H58" s="1"/>
      <c r="I58" s="1"/>
      <c r="J58" s="1"/>
    </row>
    <row r="59" spans="1:10" ht="34.950000000000003" customHeight="1" thickBot="1" x14ac:dyDescent="0.35">
      <c r="A59" s="48" t="s">
        <v>45</v>
      </c>
      <c r="B59" s="49"/>
      <c r="C59" s="1"/>
      <c r="D59" s="1"/>
      <c r="E59" s="1"/>
      <c r="F59" s="1"/>
      <c r="G59" s="1"/>
      <c r="H59" s="1"/>
      <c r="I59" s="1"/>
      <c r="J59" s="1"/>
    </row>
    <row r="60" spans="1:10" ht="34.950000000000003" customHeight="1" thickBot="1" x14ac:dyDescent="0.35">
      <c r="A60" s="48" t="s">
        <v>46</v>
      </c>
      <c r="B60" s="49"/>
      <c r="C60" s="1"/>
      <c r="D60" s="1"/>
      <c r="E60" s="1"/>
      <c r="F60" s="1"/>
      <c r="G60" s="1"/>
      <c r="H60" s="1"/>
      <c r="I60" s="1"/>
      <c r="J60" s="1"/>
    </row>
  </sheetData>
  <sheetProtection algorithmName="SHA-512" hashValue="OGJKRwARzmYzCcS99pF/y05UD9vM1GyjP4tTtZK0fnvNnBhMztoM4+nEdEzAgYkI1OlqRo3y2q6RjvZJlij3+A==" saltValue="tFRQkkxSgQX3n38W7knnTg==" spinCount="100000" sheet="1" objects="1" scenarios="1" selectLockedCells="1"/>
  <mergeCells count="40">
    <mergeCell ref="A57:B57"/>
    <mergeCell ref="A58:B58"/>
    <mergeCell ref="A59:B59"/>
    <mergeCell ref="A60:B60"/>
    <mergeCell ref="A50:B50"/>
    <mergeCell ref="A51:B51"/>
    <mergeCell ref="A52:B52"/>
    <mergeCell ref="A53:B53"/>
    <mergeCell ref="A54:B54"/>
    <mergeCell ref="A56:B56"/>
    <mergeCell ref="A48:B48"/>
    <mergeCell ref="A35:B35"/>
    <mergeCell ref="A36:B36"/>
    <mergeCell ref="A38:B38"/>
    <mergeCell ref="A39:B39"/>
    <mergeCell ref="A40:B40"/>
    <mergeCell ref="A41:B41"/>
    <mergeCell ref="A42:B42"/>
    <mergeCell ref="A44:B44"/>
    <mergeCell ref="A45:B45"/>
    <mergeCell ref="A46:B46"/>
    <mergeCell ref="A47:B47"/>
    <mergeCell ref="A34:B34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  <mergeCell ref="A32:B32"/>
    <mergeCell ref="A33:B33"/>
    <mergeCell ref="A20:B20"/>
    <mergeCell ref="A14:B14"/>
    <mergeCell ref="A15:B15"/>
    <mergeCell ref="A16:B16"/>
    <mergeCell ref="A17:B17"/>
    <mergeCell ref="A18:B18"/>
  </mergeCells>
  <phoneticPr fontId="5" type="noConversion"/>
  <dataValidations xWindow="575" yWindow="365" count="1">
    <dataValidation type="whole" errorStyle="information" allowBlank="1" showInputMessage="1" showErrorMessage="1" error="Please rate your proficiency on a scale from 1-5, _x000a_with 1 being 'very untrue for me' and 5 being 'very true for me'." sqref="C56:J60 C50:J54 C44:J48 C38:J42 C32:J36 C26:J30 C20:J24 C14:J18" xr:uid="{4F3B399C-5CC9-4546-8E19-ADB698405C98}">
      <formula1>1</formula1>
      <formula2>5</formula2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9DA22-DE77-427D-BAA7-E6F1E780F233}">
  <sheetPr codeName="Tabelle2"/>
  <dimension ref="A10:I60"/>
  <sheetViews>
    <sheetView showGridLines="0" showRowColHeaders="0" topLeftCell="A10" zoomScaleNormal="100" workbookViewId="0">
      <selection activeCell="A16" sqref="A16:B16"/>
    </sheetView>
  </sheetViews>
  <sheetFormatPr baseColWidth="10" defaultColWidth="9" defaultRowHeight="14.4" x14ac:dyDescent="0.3"/>
  <cols>
    <col min="1" max="1" width="60.6640625" style="2" customWidth="1"/>
    <col min="2" max="2" width="10.6640625" style="2" customWidth="1"/>
    <col min="3" max="3" width="9" style="19"/>
    <col min="4" max="16384" width="9" style="2"/>
  </cols>
  <sheetData>
    <row r="10" spans="1:9" x14ac:dyDescent="0.3">
      <c r="A10" s="34"/>
    </row>
    <row r="11" spans="1:9" ht="135" customHeight="1" x14ac:dyDescent="0.3">
      <c r="A11" s="36" t="s">
        <v>55</v>
      </c>
      <c r="B11" s="37"/>
      <c r="C11" s="20"/>
      <c r="D11" s="9"/>
      <c r="E11" s="9"/>
      <c r="F11" s="9"/>
      <c r="G11" s="9"/>
      <c r="H11" s="9"/>
      <c r="I11" s="9"/>
    </row>
    <row r="12" spans="1:9" s="4" customFormat="1" ht="20.100000000000001" customHeight="1" thickBot="1" x14ac:dyDescent="0.35">
      <c r="A12" s="38"/>
      <c r="B12" s="38"/>
      <c r="C12" s="21"/>
      <c r="D12" s="3"/>
      <c r="E12" s="3"/>
      <c r="F12" s="3"/>
      <c r="G12" s="3"/>
      <c r="H12" s="3"/>
      <c r="I12" s="3"/>
    </row>
    <row r="13" spans="1:9" ht="34.950000000000003" customHeight="1" thickBot="1" x14ac:dyDescent="0.35">
      <c r="A13" s="39" t="s">
        <v>0</v>
      </c>
      <c r="B13" s="40"/>
      <c r="C13" s="22">
        <v>1</v>
      </c>
    </row>
    <row r="14" spans="1:9" ht="34.950000000000003" customHeight="1" thickBot="1" x14ac:dyDescent="0.35">
      <c r="A14" s="50" t="s">
        <v>1</v>
      </c>
      <c r="B14" s="51"/>
      <c r="C14" s="22">
        <v>2</v>
      </c>
    </row>
    <row r="15" spans="1:9" ht="34.950000000000003" customHeight="1" thickBot="1" x14ac:dyDescent="0.35">
      <c r="A15" s="50" t="s">
        <v>2</v>
      </c>
      <c r="B15" s="51"/>
      <c r="C15" s="22">
        <v>3</v>
      </c>
    </row>
    <row r="16" spans="1:9" ht="34.950000000000003" customHeight="1" thickBot="1" x14ac:dyDescent="0.35">
      <c r="A16" s="50" t="s">
        <v>3</v>
      </c>
      <c r="B16" s="51"/>
      <c r="C16" s="22">
        <v>4</v>
      </c>
    </row>
    <row r="17" spans="1:3" ht="34.950000000000003" customHeight="1" thickBot="1" x14ac:dyDescent="0.35">
      <c r="A17" s="50" t="s">
        <v>4</v>
      </c>
      <c r="B17" s="51"/>
      <c r="C17" s="22">
        <v>5</v>
      </c>
    </row>
    <row r="18" spans="1:3" ht="34.950000000000003" customHeight="1" thickBot="1" x14ac:dyDescent="0.35">
      <c r="A18" s="50" t="s">
        <v>5</v>
      </c>
      <c r="B18" s="51"/>
      <c r="C18" s="22">
        <v>6</v>
      </c>
    </row>
    <row r="19" spans="1:3" ht="34.950000000000003" customHeight="1" thickBot="1" x14ac:dyDescent="0.35">
      <c r="A19" s="39" t="s">
        <v>6</v>
      </c>
      <c r="B19" s="40"/>
      <c r="C19" s="22">
        <v>7</v>
      </c>
    </row>
    <row r="20" spans="1:3" ht="34.950000000000003" customHeight="1" thickBot="1" x14ac:dyDescent="0.35">
      <c r="A20" s="50" t="s">
        <v>7</v>
      </c>
      <c r="B20" s="51"/>
      <c r="C20" s="22">
        <v>8</v>
      </c>
    </row>
    <row r="21" spans="1:3" ht="34.950000000000003" customHeight="1" thickBot="1" x14ac:dyDescent="0.35">
      <c r="A21" s="50" t="s">
        <v>8</v>
      </c>
      <c r="B21" s="51"/>
      <c r="C21" s="22">
        <v>9</v>
      </c>
    </row>
    <row r="22" spans="1:3" ht="34.950000000000003" customHeight="1" thickBot="1" x14ac:dyDescent="0.35">
      <c r="A22" s="50" t="s">
        <v>9</v>
      </c>
      <c r="B22" s="51"/>
      <c r="C22" s="22">
        <v>10</v>
      </c>
    </row>
    <row r="23" spans="1:3" ht="34.950000000000003" customHeight="1" thickBot="1" x14ac:dyDescent="0.35">
      <c r="A23" s="50" t="s">
        <v>10</v>
      </c>
      <c r="B23" s="51"/>
      <c r="C23" s="22">
        <v>11</v>
      </c>
    </row>
    <row r="24" spans="1:3" ht="34.950000000000003" customHeight="1" thickBot="1" x14ac:dyDescent="0.35">
      <c r="A24" s="50" t="s">
        <v>11</v>
      </c>
      <c r="B24" s="51"/>
      <c r="C24" s="22">
        <v>12</v>
      </c>
    </row>
    <row r="25" spans="1:3" ht="34.950000000000003" customHeight="1" thickBot="1" x14ac:dyDescent="0.35">
      <c r="A25" s="39" t="s">
        <v>12</v>
      </c>
      <c r="B25" s="40"/>
      <c r="C25" s="22">
        <v>13</v>
      </c>
    </row>
    <row r="26" spans="1:3" ht="34.950000000000003" customHeight="1" thickBot="1" x14ac:dyDescent="0.35">
      <c r="A26" s="50" t="s">
        <v>13</v>
      </c>
      <c r="B26" s="51"/>
      <c r="C26" s="22">
        <v>14</v>
      </c>
    </row>
    <row r="27" spans="1:3" ht="34.950000000000003" customHeight="1" thickBot="1" x14ac:dyDescent="0.35">
      <c r="A27" s="50" t="s">
        <v>14</v>
      </c>
      <c r="B27" s="51"/>
      <c r="C27" s="22">
        <v>15</v>
      </c>
    </row>
    <row r="28" spans="1:3" ht="34.950000000000003" customHeight="1" thickBot="1" x14ac:dyDescent="0.35">
      <c r="A28" s="50" t="s">
        <v>15</v>
      </c>
      <c r="B28" s="51"/>
      <c r="C28" s="22">
        <v>16</v>
      </c>
    </row>
    <row r="29" spans="1:3" ht="34.950000000000003" customHeight="1" thickBot="1" x14ac:dyDescent="0.35">
      <c r="A29" s="50" t="s">
        <v>16</v>
      </c>
      <c r="B29" s="51"/>
      <c r="C29" s="22">
        <v>17</v>
      </c>
    </row>
    <row r="30" spans="1:3" ht="34.950000000000003" customHeight="1" thickBot="1" x14ac:dyDescent="0.35">
      <c r="A30" s="50" t="s">
        <v>17</v>
      </c>
      <c r="B30" s="51"/>
      <c r="C30" s="22">
        <v>18</v>
      </c>
    </row>
    <row r="31" spans="1:3" ht="34.950000000000003" customHeight="1" thickBot="1" x14ac:dyDescent="0.35">
      <c r="A31" s="39" t="s">
        <v>18</v>
      </c>
      <c r="B31" s="40"/>
      <c r="C31" s="22">
        <v>19</v>
      </c>
    </row>
    <row r="32" spans="1:3" ht="34.950000000000003" customHeight="1" thickBot="1" x14ac:dyDescent="0.35">
      <c r="A32" s="50" t="s">
        <v>19</v>
      </c>
      <c r="B32" s="51"/>
      <c r="C32" s="22">
        <v>20</v>
      </c>
    </row>
    <row r="33" spans="1:3" ht="34.950000000000003" customHeight="1" thickBot="1" x14ac:dyDescent="0.35">
      <c r="A33" s="50" t="s">
        <v>20</v>
      </c>
      <c r="B33" s="51"/>
      <c r="C33" s="22">
        <v>21</v>
      </c>
    </row>
    <row r="34" spans="1:3" ht="34.950000000000003" customHeight="1" thickBot="1" x14ac:dyDescent="0.35">
      <c r="A34" s="50" t="s">
        <v>21</v>
      </c>
      <c r="B34" s="51"/>
      <c r="C34" s="22">
        <v>22</v>
      </c>
    </row>
    <row r="35" spans="1:3" ht="34.950000000000003" customHeight="1" thickBot="1" x14ac:dyDescent="0.35">
      <c r="A35" s="50" t="s">
        <v>22</v>
      </c>
      <c r="B35" s="51"/>
      <c r="C35" s="22">
        <v>23</v>
      </c>
    </row>
    <row r="36" spans="1:3" ht="34.950000000000003" customHeight="1" thickBot="1" x14ac:dyDescent="0.35">
      <c r="A36" s="50" t="s">
        <v>23</v>
      </c>
      <c r="B36" s="51"/>
      <c r="C36" s="22">
        <v>24</v>
      </c>
    </row>
    <row r="37" spans="1:3" ht="34.950000000000003" customHeight="1" thickBot="1" x14ac:dyDescent="0.35">
      <c r="A37" s="39" t="s">
        <v>24</v>
      </c>
      <c r="B37" s="40"/>
      <c r="C37" s="22">
        <v>25</v>
      </c>
    </row>
    <row r="38" spans="1:3" ht="34.950000000000003" customHeight="1" thickBot="1" x14ac:dyDescent="0.35">
      <c r="A38" s="50" t="s">
        <v>25</v>
      </c>
      <c r="B38" s="51"/>
      <c r="C38" s="22">
        <v>26</v>
      </c>
    </row>
    <row r="39" spans="1:3" ht="34.950000000000003" customHeight="1" thickBot="1" x14ac:dyDescent="0.35">
      <c r="A39" s="50" t="s">
        <v>26</v>
      </c>
      <c r="B39" s="51"/>
      <c r="C39" s="22">
        <v>27</v>
      </c>
    </row>
    <row r="40" spans="1:3" ht="34.950000000000003" customHeight="1" thickBot="1" x14ac:dyDescent="0.35">
      <c r="A40" s="50" t="s">
        <v>27</v>
      </c>
      <c r="B40" s="51"/>
      <c r="C40" s="22">
        <v>28</v>
      </c>
    </row>
    <row r="41" spans="1:3" ht="34.950000000000003" customHeight="1" thickBot="1" x14ac:dyDescent="0.35">
      <c r="A41" s="50" t="s">
        <v>28</v>
      </c>
      <c r="B41" s="51"/>
      <c r="C41" s="22">
        <v>29</v>
      </c>
    </row>
    <row r="42" spans="1:3" ht="34.950000000000003" customHeight="1" thickBot="1" x14ac:dyDescent="0.35">
      <c r="A42" s="50" t="s">
        <v>29</v>
      </c>
      <c r="B42" s="51"/>
      <c r="C42" s="22">
        <v>30</v>
      </c>
    </row>
    <row r="43" spans="1:3" ht="34.950000000000003" customHeight="1" thickBot="1" x14ac:dyDescent="0.35">
      <c r="A43" s="39" t="s">
        <v>30</v>
      </c>
      <c r="B43" s="40"/>
      <c r="C43" s="22">
        <v>31</v>
      </c>
    </row>
    <row r="44" spans="1:3" ht="34.950000000000003" customHeight="1" thickBot="1" x14ac:dyDescent="0.35">
      <c r="A44" s="50" t="s">
        <v>31</v>
      </c>
      <c r="B44" s="51"/>
      <c r="C44" s="22">
        <v>32</v>
      </c>
    </row>
    <row r="45" spans="1:3" ht="34.950000000000003" customHeight="1" thickBot="1" x14ac:dyDescent="0.35">
      <c r="A45" s="50" t="s">
        <v>10</v>
      </c>
      <c r="B45" s="51"/>
      <c r="C45" s="22">
        <v>33</v>
      </c>
    </row>
    <row r="46" spans="1:3" ht="34.950000000000003" customHeight="1" thickBot="1" x14ac:dyDescent="0.35">
      <c r="A46" s="50" t="s">
        <v>32</v>
      </c>
      <c r="B46" s="51"/>
      <c r="C46" s="22">
        <v>34</v>
      </c>
    </row>
    <row r="47" spans="1:3" ht="34.950000000000003" customHeight="1" thickBot="1" x14ac:dyDescent="0.35">
      <c r="A47" s="50" t="s">
        <v>33</v>
      </c>
      <c r="B47" s="51"/>
      <c r="C47" s="22">
        <v>35</v>
      </c>
    </row>
    <row r="48" spans="1:3" ht="34.950000000000003" customHeight="1" thickBot="1" x14ac:dyDescent="0.35">
      <c r="A48" s="50" t="s">
        <v>34</v>
      </c>
      <c r="B48" s="51"/>
      <c r="C48" s="22">
        <v>36</v>
      </c>
    </row>
    <row r="49" spans="1:3" ht="34.950000000000003" customHeight="1" thickBot="1" x14ac:dyDescent="0.35">
      <c r="A49" s="39" t="s">
        <v>35</v>
      </c>
      <c r="B49" s="40"/>
      <c r="C49" s="22">
        <v>37</v>
      </c>
    </row>
    <row r="50" spans="1:3" ht="34.950000000000003" customHeight="1" thickBot="1" x14ac:dyDescent="0.35">
      <c r="A50" s="50" t="s">
        <v>36</v>
      </c>
      <c r="B50" s="51"/>
      <c r="C50" s="22">
        <v>38</v>
      </c>
    </row>
    <row r="51" spans="1:3" ht="34.950000000000003" customHeight="1" thickBot="1" x14ac:dyDescent="0.35">
      <c r="A51" s="50" t="s">
        <v>37</v>
      </c>
      <c r="B51" s="51"/>
      <c r="C51" s="22">
        <v>39</v>
      </c>
    </row>
    <row r="52" spans="1:3" ht="34.950000000000003" customHeight="1" thickBot="1" x14ac:dyDescent="0.35">
      <c r="A52" s="50" t="s">
        <v>38</v>
      </c>
      <c r="B52" s="51"/>
      <c r="C52" s="22">
        <v>40</v>
      </c>
    </row>
    <row r="53" spans="1:3" ht="34.950000000000003" customHeight="1" thickBot="1" x14ac:dyDescent="0.35">
      <c r="A53" s="50" t="s">
        <v>39</v>
      </c>
      <c r="B53" s="51"/>
      <c r="C53" s="22">
        <v>41</v>
      </c>
    </row>
    <row r="54" spans="1:3" ht="34.950000000000003" customHeight="1" thickBot="1" x14ac:dyDescent="0.35">
      <c r="A54" s="50" t="s">
        <v>40</v>
      </c>
      <c r="B54" s="51"/>
      <c r="C54" s="22">
        <v>42</v>
      </c>
    </row>
    <row r="55" spans="1:3" ht="34.950000000000003" customHeight="1" thickBot="1" x14ac:dyDescent="0.35">
      <c r="A55" s="39" t="s">
        <v>41</v>
      </c>
      <c r="B55" s="40"/>
      <c r="C55" s="22">
        <v>43</v>
      </c>
    </row>
    <row r="56" spans="1:3" ht="34.950000000000003" customHeight="1" thickBot="1" x14ac:dyDescent="0.35">
      <c r="A56" s="50" t="s">
        <v>42</v>
      </c>
      <c r="B56" s="51"/>
      <c r="C56" s="22">
        <v>44</v>
      </c>
    </row>
    <row r="57" spans="1:3" ht="34.950000000000003" customHeight="1" thickBot="1" x14ac:dyDescent="0.35">
      <c r="A57" s="50" t="s">
        <v>43</v>
      </c>
      <c r="B57" s="51"/>
      <c r="C57" s="22">
        <v>45</v>
      </c>
    </row>
    <row r="58" spans="1:3" ht="34.950000000000003" customHeight="1" thickBot="1" x14ac:dyDescent="0.35">
      <c r="A58" s="50" t="s">
        <v>44</v>
      </c>
      <c r="B58" s="51"/>
      <c r="C58" s="22">
        <v>46</v>
      </c>
    </row>
    <row r="59" spans="1:3" ht="34.950000000000003" customHeight="1" thickBot="1" x14ac:dyDescent="0.35">
      <c r="A59" s="50" t="s">
        <v>45</v>
      </c>
      <c r="B59" s="51"/>
      <c r="C59" s="22">
        <v>47</v>
      </c>
    </row>
    <row r="60" spans="1:3" ht="34.950000000000003" customHeight="1" thickBot="1" x14ac:dyDescent="0.35">
      <c r="A60" s="50" t="s">
        <v>46</v>
      </c>
      <c r="B60" s="51"/>
      <c r="C60" s="22">
        <v>48</v>
      </c>
    </row>
  </sheetData>
  <sheetProtection algorithmName="SHA-512" hashValue="rH+MbQeEpc/4Ke+OutkAjGT4Q0WKB2DR1+OmumpbtbRDY/Rs1q9c0nrzX2Ma4+bpTsFekHQYPK2E/JK3SnVhkg==" saltValue="2fAIkwu7YcUr7LkDSFW15Q==" spinCount="100000" sheet="1" objects="1" scenarios="1" selectLockedCells="1" selectUnlockedCells="1"/>
  <mergeCells count="40">
    <mergeCell ref="A54:B54"/>
    <mergeCell ref="A60:B60"/>
    <mergeCell ref="A59:B59"/>
    <mergeCell ref="A58:B58"/>
    <mergeCell ref="A57:B57"/>
    <mergeCell ref="A56:B56"/>
    <mergeCell ref="A40:B40"/>
    <mergeCell ref="A53:B53"/>
    <mergeCell ref="A52:B52"/>
    <mergeCell ref="A51:B51"/>
    <mergeCell ref="A50:B50"/>
    <mergeCell ref="A48:B48"/>
    <mergeCell ref="A47:B47"/>
    <mergeCell ref="A46:B46"/>
    <mergeCell ref="A45:B45"/>
    <mergeCell ref="A44:B44"/>
    <mergeCell ref="A42:B42"/>
    <mergeCell ref="A41:B41"/>
    <mergeCell ref="A26:B26"/>
    <mergeCell ref="A39:B39"/>
    <mergeCell ref="A38:B38"/>
    <mergeCell ref="A36:B36"/>
    <mergeCell ref="A35:B35"/>
    <mergeCell ref="A34:B34"/>
    <mergeCell ref="A33:B33"/>
    <mergeCell ref="A32:B32"/>
    <mergeCell ref="A30:B30"/>
    <mergeCell ref="A29:B29"/>
    <mergeCell ref="A28:B28"/>
    <mergeCell ref="A27:B27"/>
    <mergeCell ref="A17:B17"/>
    <mergeCell ref="A16:B16"/>
    <mergeCell ref="A15:B15"/>
    <mergeCell ref="A14:B14"/>
    <mergeCell ref="A24:B24"/>
    <mergeCell ref="A23:B23"/>
    <mergeCell ref="A22:B22"/>
    <mergeCell ref="A21:B21"/>
    <mergeCell ref="A20:B20"/>
    <mergeCell ref="A18:B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4F15-78C6-47DE-B51A-63351E0E403B}">
  <sheetPr codeName="Tabelle3"/>
  <dimension ref="A10:K60"/>
  <sheetViews>
    <sheetView showGridLines="0" showRowColHeaders="0" zoomScaleNormal="100" workbookViewId="0">
      <selection activeCell="D14" sqref="D14"/>
    </sheetView>
  </sheetViews>
  <sheetFormatPr baseColWidth="10" defaultColWidth="11" defaultRowHeight="14.4" x14ac:dyDescent="0.3"/>
  <cols>
    <col min="1" max="1" width="7.109375" style="11" customWidth="1"/>
    <col min="2" max="2" width="53.21875" style="11" customWidth="1"/>
    <col min="3" max="3" width="13.6640625" style="11" customWidth="1"/>
    <col min="4" max="11" width="35.6640625" style="11" customWidth="1"/>
    <col min="12" max="16384" width="11" style="11"/>
  </cols>
  <sheetData>
    <row r="10" spans="1:11" ht="18" x14ac:dyDescent="0.3">
      <c r="A10" s="44"/>
      <c r="B10" s="45"/>
      <c r="C10" s="46"/>
    </row>
    <row r="11" spans="1:11" ht="15" thickBot="1" x14ac:dyDescent="0.35">
      <c r="A11" s="23"/>
      <c r="B11" s="23"/>
      <c r="C11" s="24"/>
    </row>
    <row r="12" spans="1:11" ht="16.2" thickBot="1" x14ac:dyDescent="0.35">
      <c r="D12" s="25" t="s">
        <v>47</v>
      </c>
      <c r="E12" s="25" t="s">
        <v>48</v>
      </c>
      <c r="F12" s="25" t="s">
        <v>49</v>
      </c>
      <c r="G12" s="25" t="s">
        <v>50</v>
      </c>
      <c r="H12" s="25" t="s">
        <v>51</v>
      </c>
      <c r="I12" s="25" t="s">
        <v>52</v>
      </c>
      <c r="J12" s="25" t="s">
        <v>53</v>
      </c>
      <c r="K12" s="25" t="s">
        <v>54</v>
      </c>
    </row>
    <row r="13" spans="1:11" ht="34.950000000000003" customHeight="1" thickBot="1" x14ac:dyDescent="0.35">
      <c r="A13" s="52" t="s">
        <v>0</v>
      </c>
      <c r="B13" s="53"/>
      <c r="C13" s="26"/>
      <c r="D13" s="27" t="str" cm="1">
        <f t="array" ref="D13">_xlfn.IFS((ISBLANK(Questionnaire!C14))*AND(ISBLANK(Questionnaire!C15))*AND(ISBLANK(Questionnaire!C16))*AND(ISBLANK(Questionnaire!C17))*AND(ISBLANK(Questionnaire!C18)),"-",
AVERAGE(Questionnaire!C14:C18)&lt;=1.49,DATA!B2,
(AVERAGE(Questionnaire!C14:C18)&gt;=1.5)*AND(AVERAGE(Questionnaire!C14:C18)&lt;=2.49),DATA!C2,
(AVERAGE(Questionnaire!C14:C18)&gt;=2.5)*AND(AVERAGE(Questionnaire!C14:C18)&lt;=3.49),DATA!D2,
(AVERAGE(Questionnaire!C14:C18)&gt;=3.5)*AND(AVERAGE(Questionnaire!C14:C18)&lt;=4.49),DATA!E2,
AVERAGE(Questionnaire!C14:C18)&gt;=4.5,DATA!F2)</f>
        <v>-</v>
      </c>
      <c r="E13" s="27" t="str" cm="1">
        <f t="array" ref="E13">_xlfn.IFS((ISBLANK(Questionnaire!D14))*AND(ISBLANK(Questionnaire!D15))*AND(ISBLANK(Questionnaire!D16))*AND(ISBLANK(Questionnaire!D17))*AND(ISBLANK(Questionnaire!D18)),"-",
AVERAGE(Questionnaire!D14:D18)&lt;=1.49,DATA!B2,
(AVERAGE(Questionnaire!D14:D18)&gt;=1.5)*AND(AVERAGE(Questionnaire!D14:D18)&lt;=2.49),DATA!C2,
(AVERAGE(Questionnaire!D14:D18)&gt;=2.5)*AND(AVERAGE(Questionnaire!D14:D18)&lt;=3.49),DATA!D2,
(AVERAGE(Questionnaire!D14:D18)&gt;=3.5)*AND(AVERAGE(Questionnaire!D14:D18)&lt;=4.49),DATA!E2,
AVERAGE(Questionnaire!D14:D18)&gt;=4.5,DATA!F2)</f>
        <v>-</v>
      </c>
      <c r="F13" s="28" t="str" cm="1">
        <f t="array" ref="F13">_xlfn.IFS((ISBLANK(Questionnaire!E14))*AND(ISBLANK(Questionnaire!E15))*AND(ISBLANK(Questionnaire!E16))*AND(ISBLANK(Questionnaire!E17))*AND(ISBLANK(Questionnaire!E18)),"-",
AVERAGE(Questionnaire!E14:E18)&lt;=1.49,DATA!B2,
(AVERAGE(Questionnaire!E14:E18)&gt;=1.5)*AND(AVERAGE(Questionnaire!E14:E18)&lt;=2.49),DATA!C2,
(AVERAGE(Questionnaire!E14:E18)&gt;=2.5)*AND(AVERAGE(Questionnaire!E14:E18)&lt;=3.49),DATA!D2,
(AVERAGE(Questionnaire!E14:E18)&gt;=3.5)*AND(AVERAGE(Questionnaire!E14:E18)&lt;=4.49),DATA!E2,
AVERAGE(Questionnaire!E14:E18)&gt;=4.5,DATA!F2)</f>
        <v>-</v>
      </c>
      <c r="G13" s="28" t="str" cm="1">
        <f t="array" ref="G13">_xlfn.IFS((ISBLANK(Questionnaire!F14))*AND(ISBLANK(Questionnaire!F15))*AND(ISBLANK(Questionnaire!F16))*AND(ISBLANK(Questionnaire!F17))*AND(ISBLANK(Questionnaire!F18)),"-",
AVERAGE(Questionnaire!F14:F18)&lt;=1.49,DATA!B2,
(AVERAGE(Questionnaire!F14:F18)&gt;=1.5)*AND(AVERAGE(Questionnaire!F14:F18)&lt;=2.49),DATA!C2,
(AVERAGE(Questionnaire!F14:F18)&gt;=2.5)*AND(AVERAGE(Questionnaire!F14:F18)&lt;=3.49),DATA!D2,
(AVERAGE(Questionnaire!F14:F18)&gt;=3.5)*AND(AVERAGE(Questionnaire!F14:F18)&lt;=4.49),DATA!E2,
AVERAGE(Questionnaire!F14:F18)&gt;=4.5,DATA!F2)</f>
        <v>-</v>
      </c>
      <c r="H13" s="28" t="str" cm="1">
        <f t="array" ref="H13">_xlfn.IFS((ISBLANK(Questionnaire!G14))*AND(ISBLANK(Questionnaire!G15))*AND(ISBLANK(Questionnaire!G16))*AND(ISBLANK(Questionnaire!G17))*AND(ISBLANK(Questionnaire!G18)),"-",
AVERAGE(Questionnaire!G14:G18)&lt;=1.49,DATA!B2,
(AVERAGE(Questionnaire!G14:G18)&gt;=1.5)*AND(AVERAGE(Questionnaire!G14:G18)&lt;=2.49),DATA!C2,
(AVERAGE(Questionnaire!G14:G18)&gt;=2.5)*AND(AVERAGE(Questionnaire!G14:G18)&lt;=3.49),DATA!D2,
(AVERAGE(Questionnaire!G14:G18)&gt;=3.5)*AND(AVERAGE(Questionnaire!G14:G18)&lt;=4.49),DATA!E2,
AVERAGE(Questionnaire!G14:G18)&gt;=4.5,DATA!F2)</f>
        <v>-</v>
      </c>
      <c r="I13" s="28" t="str" cm="1">
        <f t="array" ref="I13">_xlfn.IFS((ISBLANK(Questionnaire!H14))*AND(ISBLANK(Questionnaire!H15))*AND(ISBLANK(Questionnaire!H16))*AND(ISBLANK(Questionnaire!H17))*AND(ISBLANK(Questionnaire!H18)),"-",
AVERAGE(Questionnaire!H14:H18)&lt;=1.49,DATA!B2,
(AVERAGE(Questionnaire!H14:H18)&gt;=1.5)*AND(AVERAGE(Questionnaire!H14:H18)&lt;=2.49),DATA!C2,
(AVERAGE(Questionnaire!H14:H18)&gt;=2.5)*AND(AVERAGE(Questionnaire!H14:H18)&lt;=3.49),DATA!D2,
(AVERAGE(Questionnaire!H14:H18)&gt;=3.5)*AND(AVERAGE(Questionnaire!H14:H18)&lt;=4.49),DATA!E2,
AVERAGE(Questionnaire!H14:H18)&gt;=4.5,DATA!F2)</f>
        <v>-</v>
      </c>
      <c r="J13" s="28" t="str" cm="1">
        <f t="array" ref="J13">_xlfn.IFS((ISBLANK(Questionnaire!I14))*AND(ISBLANK(Questionnaire!I15))*AND(ISBLANK(Questionnaire!I16))*AND(ISBLANK(Questionnaire!I17))*AND(ISBLANK(Questionnaire!I18)),"-",
AVERAGE(Questionnaire!I14:I18)&lt;=1.49,DATA!B2,
(AVERAGE(Questionnaire!I14:I18)&gt;=1.5)*AND(AVERAGE(Questionnaire!I14:I18)&lt;=2.49),DATA!C2,
(AVERAGE(Questionnaire!I14:I18)&gt;=2.5)*AND(AVERAGE(Questionnaire!I14:I18)&lt;=3.49),DATA!D2,
(AVERAGE(Questionnaire!I14:I18)&gt;=3.5)*AND(AVERAGE(Questionnaire!I14:I18)&lt;=4.49),DATA!E2,
AVERAGE(Questionnaire!I14:I18)&gt;=4.5,DATA!F2)</f>
        <v>-</v>
      </c>
      <c r="K13" s="28" t="str" cm="1">
        <f t="array" ref="K13">_xlfn.IFS((ISBLANK(Questionnaire!J14))*AND(ISBLANK(Questionnaire!J15))*AND(ISBLANK(Questionnaire!J16))*AND(ISBLANK(Questionnaire!J17))*AND(ISBLANK(Questionnaire!J18)),"-",
AVERAGE(Questionnaire!J14:J18)&lt;=1.49,DATA!B2,
(AVERAGE(Questionnaire!J14:J18)&gt;=1.5)*AND(AVERAGE(Questionnaire!J14:J18)&lt;=2.49),DATA!C2,
(AVERAGE(Questionnaire!J14:J18)&gt;=2.5)*AND(AVERAGE(Questionnaire!J14:J18)&lt;=3.49),DATA!D2,
(AVERAGE(Questionnaire!J14:J18)&gt;=3.5)*AND(AVERAGE(Questionnaire!J14:J18)&lt;=4.49),DATA!E2,
AVERAGE(Questionnaire!J14:J18)&gt;=4.5,DATA!F2)</f>
        <v>-</v>
      </c>
    </row>
    <row r="14" spans="1:11" ht="34.950000000000003" customHeight="1" thickBot="1" x14ac:dyDescent="0.35">
      <c r="A14" s="54" t="s">
        <v>6</v>
      </c>
      <c r="B14" s="55"/>
      <c r="C14" s="29"/>
      <c r="D14" s="30" t="str" cm="1">
        <f t="array" ref="D14">_xlfn.IFS((ISBLANK(Questionnaire!C20))*AND(ISBLANK(Questionnaire!C21))*AND(ISBLANK(Questionnaire!C22))*AND(ISBLANK(Questionnaire!C23))*AND(ISBLANK(Questionnaire!C24)),"-",
AVERAGE(Questionnaire!C20:C24)&lt;=1.49,DATA!B3,
(AVERAGE(Questionnaire!C20:C24)&gt;=1.5)*AND(AVERAGE(Questionnaire!C20:C24)&lt;=2.49),DATA!C3,
(AVERAGE(Questionnaire!C20:C24)&gt;=2.5)*AND(AVERAGE(Questionnaire!C20:C24)&lt;=3.49),DATA!D3,
(AVERAGE(Questionnaire!C20:C24)&gt;=3.5)*AND(AVERAGE(Questionnaire!C20:C24)&lt;=4.49),DATA!E3,
AVERAGE(Questionnaire!C20:C24)&gt;=4.5,DATA!F3)</f>
        <v>-</v>
      </c>
      <c r="E14" s="30" t="str" cm="1">
        <f t="array" ref="E14">_xlfn.IFS((ISBLANK(Questionnaire!D20))*AND(ISBLANK(Questionnaire!D21))*AND(ISBLANK(Questionnaire!D22))*AND(ISBLANK(Questionnaire!D23))*AND(ISBLANK(Questionnaire!D24)),"-",
AVERAGE(Questionnaire!D20:D24)&lt;=1.49,DATA!B3,
(AVERAGE(Questionnaire!D20:D24)&gt;=1.5)*AND(AVERAGE(Questionnaire!D20:D24)&lt;=2.49),DATA!C3,
(AVERAGE(Questionnaire!D20:D24)&gt;=2.5)*AND(AVERAGE(Questionnaire!D20:D24)&lt;=3.49),DATA!D3,
(AVERAGE(Questionnaire!D20:D24)&gt;=3.5)*AND(AVERAGE(Questionnaire!D20:D24)&lt;=4.49),DATA!E3,
AVERAGE(Questionnaire!D20:D24)&gt;=4.5,DATA!F3)</f>
        <v>-</v>
      </c>
      <c r="F14" s="31" t="str" cm="1">
        <f t="array" ref="F14">_xlfn.IFS((ISBLANK(Questionnaire!E20))*AND(ISBLANK(Questionnaire!E21))*AND(ISBLANK(Questionnaire!E22))*AND(ISBLANK(Questionnaire!E23))*AND(ISBLANK(Questionnaire!E24)),"-",
AVERAGE(Questionnaire!E20:E24)&lt;=1.49,DATA!B3,
(AVERAGE(Questionnaire!E20:E24)&gt;=1.5)*AND(AVERAGE(Questionnaire!E20:E24)&lt;=2.49),DATA!C3,
(AVERAGE(Questionnaire!E20:E24)&gt;=2.5)*AND(AVERAGE(Questionnaire!E20:E24)&lt;=3.49),DATA!D3,
(AVERAGE(Questionnaire!E20:E24)&gt;=3.5)*AND(AVERAGE(Questionnaire!E20:E24)&lt;=4.49),DATA!E3,
AVERAGE(Questionnaire!E20:E24)&gt;=4.5,DATA!F3)</f>
        <v>-</v>
      </c>
      <c r="G14" s="31" t="str" cm="1">
        <f t="array" ref="G14">_xlfn.IFS((ISBLANK(Questionnaire!F20))*AND(ISBLANK(Questionnaire!F21))*AND(ISBLANK(Questionnaire!F22))*AND(ISBLANK(Questionnaire!F23))*AND(ISBLANK(Questionnaire!F24)),"-",
AVERAGE(Questionnaire!F20:F24)&lt;=1.49,DATA!B3,
(AVERAGE(Questionnaire!F20:F24)&gt;=1.5)*AND(AVERAGE(Questionnaire!F20:F24)&lt;=2.49),DATA!C3,
(AVERAGE(Questionnaire!F20:F24)&gt;=2.5)*AND(AVERAGE(Questionnaire!F20:F24)&lt;=3.49),DATA!D3,
(AVERAGE(Questionnaire!F20:F24)&gt;=3.5)*AND(AVERAGE(Questionnaire!F20:F24)&lt;=4.49),DATA!E3,
AVERAGE(Questionnaire!F20:F24)&gt;=4.5,DATA!F3)</f>
        <v>-</v>
      </c>
      <c r="H14" s="31" t="str" cm="1">
        <f t="array" ref="H14">_xlfn.IFS((ISBLANK(Questionnaire!G20))*AND(ISBLANK(Questionnaire!G21))*AND(ISBLANK(Questionnaire!G22))*AND(ISBLANK(Questionnaire!G23))*AND(ISBLANK(Questionnaire!G24)),"-",
AVERAGE(Questionnaire!G20:G24)&lt;=1.49,DATA!B3,
(AVERAGE(Questionnaire!G20:G24)&gt;=1.5)*AND(AVERAGE(Questionnaire!G20:G24)&lt;=2.49),DATA!C3,
(AVERAGE(Questionnaire!G20:G24)&gt;=2.5)*AND(AVERAGE(Questionnaire!G20:G24)&lt;=3.49),DATA!D3,
(AVERAGE(Questionnaire!G20:G24)&gt;=3.5)*AND(AVERAGE(Questionnaire!G20:G24)&lt;=4.49),DATA!E3,
AVERAGE(Questionnaire!G20:G24)&gt;=4.5,DATA!F3)</f>
        <v>-</v>
      </c>
      <c r="I14" s="31" t="str" cm="1">
        <f t="array" ref="I14">_xlfn.IFS((ISBLANK(Questionnaire!H20))*AND(ISBLANK(Questionnaire!H21))*AND(ISBLANK(Questionnaire!H22))*AND(ISBLANK(Questionnaire!H23))*AND(ISBLANK(Questionnaire!H24)),"-",
AVERAGE(Questionnaire!H20:H24)&lt;=1.49,DATA!B3,
(AVERAGE(Questionnaire!H20:H24)&gt;=1.5)*AND(AVERAGE(Questionnaire!H20:H24)&lt;=2.49),DATA!C3,
(AVERAGE(Questionnaire!H20:H24)&gt;=2.5)*AND(AVERAGE(Questionnaire!H20:H24)&lt;=3.49),DATA!D3,
(AVERAGE(Questionnaire!H20:H24)&gt;=3.5)*AND(AVERAGE(Questionnaire!H20:H24)&lt;=4.49),DATA!E3,
AVERAGE(Questionnaire!H20:H24)&gt;=4.5,DATA!F3)</f>
        <v>-</v>
      </c>
      <c r="J14" s="31" t="str" cm="1">
        <f t="array" ref="J14">_xlfn.IFS((ISBLANK(Questionnaire!I20))*AND(ISBLANK(Questionnaire!I21))*AND(ISBLANK(Questionnaire!I22))*AND(ISBLANK(Questionnaire!I23))*AND(ISBLANK(Questionnaire!I24)),"-",
AVERAGE(Questionnaire!I20:I24)&lt;=1.49,DATA!B3,
(AVERAGE(Questionnaire!I20:I24)&gt;=1.5)*AND(AVERAGE(Questionnaire!I20:I24)&lt;=2.49),DATA!C3,
(AVERAGE(Questionnaire!I20:I24)&gt;=2.5)*AND(AVERAGE(Questionnaire!I20:I24)&lt;=3.49),DATA!D3,
(AVERAGE(Questionnaire!I20:I24)&gt;=3.5)*AND(AVERAGE(Questionnaire!I20:I24)&lt;=4.49),DATA!E3,
AVERAGE(Questionnaire!I20:I24)&gt;=4.5,DATA!F3)</f>
        <v>-</v>
      </c>
      <c r="K14" s="31" t="str" cm="1">
        <f t="array" ref="K14">_xlfn.IFS((ISBLANK(Questionnaire!J20))*AND(ISBLANK(Questionnaire!J21))*AND(ISBLANK(Questionnaire!J22))*AND(ISBLANK(Questionnaire!J23))*AND(ISBLANK(Questionnaire!J24)),"-",
AVERAGE(Questionnaire!J20:J24)&lt;=1.49,DATA!B3,
(AVERAGE(Questionnaire!J20:J24)&gt;=1.5)*AND(AVERAGE(Questionnaire!J20:J24)&lt;=2.49),DATA!C3,
(AVERAGE(Questionnaire!J20:J24)&gt;=2.5)*AND(AVERAGE(Questionnaire!J20:J24)&lt;=3.49),DATA!D3,
(AVERAGE(Questionnaire!J20:J24)&gt;=3.5)*AND(AVERAGE(Questionnaire!J20:J24)&lt;=4.49),DATA!E3,
AVERAGE(Questionnaire!J20:J24)&gt;=4.5,DATA!F3)</f>
        <v>-</v>
      </c>
    </row>
    <row r="15" spans="1:11" ht="34.950000000000003" customHeight="1" thickBot="1" x14ac:dyDescent="0.35">
      <c r="A15" s="52" t="s">
        <v>12</v>
      </c>
      <c r="B15" s="53"/>
      <c r="C15" s="26"/>
      <c r="D15" s="28" t="str" cm="1">
        <f t="array" ref="D15">_xlfn.IFS((ISBLANK(Questionnaire!C26))*AND(ISBLANK(Questionnaire!C27))*AND(ISBLANK(Questionnaire!C28))*AND(ISBLANK(Questionnaire!C29))*AND(ISBLANK(Questionnaire!C30)),"-",
AVERAGE(Questionnaire!C26:C30)&lt;=1.49,DATA!B4,
(AVERAGE(Questionnaire!C26:C30)&gt;=1.5)*AND(AVERAGE(Questionnaire!C26:C30)&lt;=2.49),DATA!C4,
(AVERAGE(Questionnaire!C26:C30)&gt;=2.5)*AND(AVERAGE(Questionnaire!C26:C30)&lt;=3.49),DATA!D4,
(AVERAGE(Questionnaire!C26:C30)&gt;=3.5)*AND(AVERAGE(Questionnaire!C26:C30)&lt;=4.9),DATA!E4,
AVERAGE(Questionnaire!C26:C30)&gt;=4.5,DATA!F4)</f>
        <v>-</v>
      </c>
      <c r="E15" s="28" t="str" cm="1">
        <f t="array" ref="E15">_xlfn.IFS((ISBLANK(Questionnaire!D26))*AND(ISBLANK(Questionnaire!D27))*AND(ISBLANK(Questionnaire!D28))*AND(ISBLANK(Questionnaire!D29))*AND(ISBLANK(Questionnaire!D30)),"-",
AVERAGE(Questionnaire!D26:D30)&lt;=1.49,DATA!B4,
(AVERAGE(Questionnaire!D26:D30)&gt;=1.5)*AND(AVERAGE(Questionnaire!D26:D30)&lt;=2.49),DATA!C4,
(AVERAGE(Questionnaire!D26:D30)&gt;=2.5)*AND(AVERAGE(Questionnaire!D26:D30)&lt;=3.49),DATA!D4,
(AVERAGE(Questionnaire!D26:D30)&gt;=3.5)*AND(AVERAGE(Questionnaire!D26:D30)&lt;=4.49),DATA!E4,
AVERAGE(Questionnaire!D26:D30)&gt;=4.5,DATA!F4)</f>
        <v>-</v>
      </c>
      <c r="F15" s="28" t="str" cm="1">
        <f t="array" ref="F15">_xlfn.IFS((ISBLANK(Questionnaire!E26))*AND(ISBLANK(Questionnaire!E27))*AND(ISBLANK(Questionnaire!E28))*AND(ISBLANK(Questionnaire!E29))*AND(ISBLANK(Questionnaire!E30)),"-",
AVERAGE(Questionnaire!E26:E30)&lt;=1.49,DATA!B4,
(AVERAGE(Questionnaire!E26:E30)&gt;=1.5)*AND(AVERAGE(Questionnaire!E26:E30)&lt;=2.49),DATA!C4,
(AVERAGE(Questionnaire!E26:E30)&gt;=2.5)*AND(AVERAGE(Questionnaire!E26:E30)&lt;=3.49),DATA!D4,
(AVERAGE(Questionnaire!E26:E30)&gt;=3.5)*AND(AVERAGE(Questionnaire!E26:E30)&lt;=4.49),DATA!E4,
AVERAGE(Questionnaire!E26:E30)&gt;=4.5,DATA!F4)</f>
        <v>-</v>
      </c>
      <c r="G15" s="28" t="str" cm="1">
        <f t="array" ref="G15">_xlfn.IFS((ISBLANK(Questionnaire!F26))*AND(ISBLANK(Questionnaire!F27))*AND(ISBLANK(Questionnaire!F28))*AND(ISBLANK(Questionnaire!F29))*AND(ISBLANK(Questionnaire!F30)),"-",
AVERAGE(Questionnaire!F26:F30)&lt;=1.49,DATA!B4,
(AVERAGE(Questionnaire!F26:F30)&gt;=1.5)*AND(AVERAGE(Questionnaire!F26:F30)&lt;=2.49),DATA!C4,
(AVERAGE(Questionnaire!F26:F30)&gt;=2.5)*AND(AVERAGE(Questionnaire!F26:F30)&lt;=3.49),DATA!D4,
(AVERAGE(Questionnaire!F26:F30)&gt;=3.5)*AND(AVERAGE(Questionnaire!F26:F30)&lt;=4.49),DATA!E4,
AVERAGE(Questionnaire!F26:F30)&gt;=4.5,DATA!F4)</f>
        <v>-</v>
      </c>
      <c r="H15" s="28" t="str" cm="1">
        <f t="array" ref="H15">_xlfn.IFS((ISBLANK(Questionnaire!G26))*AND(ISBLANK(Questionnaire!G27))*AND(ISBLANK(Questionnaire!G28))*AND(ISBLANK(Questionnaire!G29))*AND(ISBLANK(Questionnaire!G30)),"-",
AVERAGE(Questionnaire!G26:G30)&lt;=1.49,DATA!B4,
(AVERAGE(Questionnaire!G26:G30)&gt;=1.5)*AND(AVERAGE(Questionnaire!G26:G30)&lt;=2.49),DATA!C4,
(AVERAGE(Questionnaire!G26:G30)&gt;=2.5)*AND(AVERAGE(Questionnaire!G26:G30)&lt;=3.49),DATA!D4,
(AVERAGE(Questionnaire!G26:G30)&gt;=3.5)*AND(AVERAGE(Questionnaire!G26:G30)&lt;=4.49),DATA!E4,
AVERAGE(Questionnaire!G26:G30)&gt;=4.5,DATA!F4)</f>
        <v>-</v>
      </c>
      <c r="I15" s="28" t="str" cm="1">
        <f t="array" ref="I15">_xlfn.IFS((ISBLANK(Questionnaire!H26))*AND(ISBLANK(Questionnaire!H27))*AND(ISBLANK(Questionnaire!H28))*AND(ISBLANK(Questionnaire!H29))*AND(ISBLANK(Questionnaire!H30)),"-",
AVERAGE(Questionnaire!H26:H30)&lt;=1.49,DATA!B4,
(AVERAGE(Questionnaire!H26:H30)&gt;=1.5)*AND(AVERAGE(Questionnaire!H26:H30)&lt;=2.49),DATA!C4,
(AVERAGE(Questionnaire!H26:H30)&gt;=2.5)*AND(AVERAGE(Questionnaire!H26:H30)&lt;=3.49),DATA!D4,
(AVERAGE(Questionnaire!H26:H30)&gt;=3.5)*AND(AVERAGE(Questionnaire!H26:H30)&lt;=4.49),DATA!E4,
AVERAGE(Questionnaire!H26:H30)&gt;=4.5,DATA!F4)</f>
        <v>-</v>
      </c>
      <c r="J15" s="28" t="str" cm="1">
        <f t="array" ref="J15">_xlfn.IFS((ISBLANK(Questionnaire!I26))*AND(ISBLANK(Questionnaire!I27))*AND(ISBLANK(Questionnaire!I28))*AND(ISBLANK(Questionnaire!I29))*AND(ISBLANK(Questionnaire!I30)),"-",
AVERAGE(Questionnaire!I26:I30)&lt;=1.49,DATA!B4,
(AVERAGE(Questionnaire!I26:I30)&gt;=1.5)*AND(AVERAGE(Questionnaire!I26:I30)&lt;=2.49),DATA!C4,
(AVERAGE(Questionnaire!I26:I30)&gt;=2.5)*AND(AVERAGE(Questionnaire!I26:I30)&lt;=3.49),DATA!D4,
(AVERAGE(Questionnaire!I26:I30)&gt;=3.5)*AND(AVERAGE(Questionnaire!I26:I30)&lt;=4.49),DATA!E4,
AVERAGE(Questionnaire!I26:I30)&gt;=4.5,DATA!F4)</f>
        <v>-</v>
      </c>
      <c r="K15" s="28" t="str" cm="1">
        <f t="array" ref="K15">_xlfn.IFS((ISBLANK(Questionnaire!J26))*AND(ISBLANK(Questionnaire!J27))*AND(ISBLANK(Questionnaire!J28))*AND(ISBLANK(Questionnaire!J29))*AND(ISBLANK(Questionnaire!J30)),"-",
AVERAGE(Questionnaire!J26:J30)&lt;=1.49,DATA!B4,
(AVERAGE(Questionnaire!J26:J30)&gt;=1.5)*AND(AVERAGE(Questionnaire!J26:J30)&lt;=2.49),DATA!C4,
(AVERAGE(Questionnaire!J26:J30)&gt;=2.5)*AND(AVERAGE(Questionnaire!J26:J30)&lt;=3.49),DATA!D4,
(AVERAGE(Questionnaire!J26:J30)&gt;=3.5)*AND(AVERAGE(Questionnaire!J26:J30)&lt;=4.49),DATA!E4,
AVERAGE(Questionnaire!J26:J30)&gt;=4.5,DATA!F4)</f>
        <v>-</v>
      </c>
    </row>
    <row r="16" spans="1:11" ht="34.950000000000003" customHeight="1" thickBot="1" x14ac:dyDescent="0.35">
      <c r="A16" s="54" t="s">
        <v>18</v>
      </c>
      <c r="B16" s="55"/>
      <c r="C16" s="29"/>
      <c r="D16" s="31" t="str" cm="1">
        <f t="array" ref="D16">_xlfn.IFS((ISBLANK(Questionnaire!C32))*AND(ISBLANK(Questionnaire!C33))*AND(ISBLANK(Questionnaire!C34))*AND(ISBLANK(Questionnaire!C35))*AND(ISBLANK(Questionnaire!C36)),"-",
AVERAGE(Questionnaire!C32:C36)&lt;=1.49,DATA!B5,
(AVERAGE(Questionnaire!C32:C36)&gt;=1.5)*AND(AVERAGE(Questionnaire!C32:C36)&lt;=2.49),DATA!C5,
(AVERAGE(Questionnaire!C32:C36)&gt;=2.5)*AND(AVERAGE(Questionnaire!C32:C36)&lt;=3.49),DATA!D5,
(AVERAGE(Questionnaire!C32:C36)&gt;=3.5)*AND(AVERAGE(Questionnaire!C32:C36)&lt;=4.49),DATA!E5,
AVERAGE(Questionnaire!C32:C36)&gt;=4.5,DATA!F5)</f>
        <v>-</v>
      </c>
      <c r="E16" s="31" t="str" cm="1">
        <f t="array" ref="E16">_xlfn.IFS((ISBLANK(Questionnaire!D32))*AND(ISBLANK(Questionnaire!D33))*AND(ISBLANK(Questionnaire!D34))*AND(ISBLANK(Questionnaire!D35))*AND(ISBLANK(Questionnaire!D36)),"-",
AVERAGE(Questionnaire!D32:D36)&lt;=1.49,DATA!B5,
(AVERAGE(Questionnaire!D32:D36)&gt;=1.5)*AND(AVERAGE(Questionnaire!D32:D36)&lt;=2.49),DATA!C5,
(AVERAGE(Questionnaire!D32:D36)&gt;=2.5)*AND(AVERAGE(Questionnaire!D32:D36)&lt;=3.49),DATA!D5,
(AVERAGE(Questionnaire!D32:D36)&gt;=3.5)*AND(AVERAGE(Questionnaire!D32:D36)&lt;=4.49),DATA!E5,
AVERAGE(Questionnaire!D32:D36)&gt;=4.5,DATA!F5)</f>
        <v>-</v>
      </c>
      <c r="F16" s="31" t="str" cm="1">
        <f t="array" ref="F16">_xlfn.IFS((ISBLANK(Questionnaire!E32))*AND(ISBLANK(Questionnaire!E33))*AND(ISBLANK(Questionnaire!E34))*AND(ISBLANK(Questionnaire!E35))*AND(ISBLANK(Questionnaire!E36)),"-",
AVERAGE(Questionnaire!E32:E36)&lt;=1.49,DATA!B5,
(AVERAGE(Questionnaire!E32:E36)&gt;=1.5)*AND(AVERAGE(Questionnaire!E32:E36)&lt;=2.49),DATA!C5,
(AVERAGE(Questionnaire!E32:E36)&gt;=2.5)*AND(AVERAGE(Questionnaire!E32:E36)&lt;=3.49),DATA!D5,
(AVERAGE(Questionnaire!E32:E36)&gt;=3.5)*AND(AVERAGE(Questionnaire!E32:E36)&lt;=4.49),DATA!E5,
AVERAGE(Questionnaire!E32:E36)&gt;=4.5,DATA!F5)</f>
        <v>-</v>
      </c>
      <c r="G16" s="31" t="str" cm="1">
        <f t="array" ref="G16">_xlfn.IFS((ISBLANK(Questionnaire!F32))*AND(ISBLANK(Questionnaire!F33))*AND(ISBLANK(Questionnaire!F34))*AND(ISBLANK(Questionnaire!F35))*AND(ISBLANK(Questionnaire!F36)),"-",
AVERAGE(Questionnaire!F32:F36)&lt;=1.49,DATA!B5,
(AVERAGE(Questionnaire!F32:F36)&gt;=1.5)*AND(AVERAGE(Questionnaire!F32:F36)&lt;=2.49),DATA!C5,
(AVERAGE(Questionnaire!F32:F36)&gt;=2.5)*AND(AVERAGE(Questionnaire!F32:F36)&lt;=3.49),DATA!D5,
(AVERAGE(Questionnaire!F32:F36)&gt;=3.5)*AND(AVERAGE(Questionnaire!F32:F36)&lt;=4.49),DATA!E5,
AVERAGE(Questionnaire!F32:F36)&gt;=4.5,DATA!F5)</f>
        <v>-</v>
      </c>
      <c r="H16" s="31" t="str" cm="1">
        <f t="array" ref="H16">_xlfn.IFS((ISBLANK(Questionnaire!G32))*AND(ISBLANK(Questionnaire!G33))*AND(ISBLANK(Questionnaire!G34))*AND(ISBLANK(Questionnaire!G35))*AND(ISBLANK(Questionnaire!G36)),"-",
AVERAGE(Questionnaire!G32:G36)&lt;=1.49,DATA!B5,
(AVERAGE(Questionnaire!G32:G36)&gt;=1.5)*AND(AVERAGE(Questionnaire!G32:G36)&lt;=2.49),DATA!C5,
(AVERAGE(Questionnaire!G32:G36)&gt;=2.5)*AND(AVERAGE(Questionnaire!G32:G36)&lt;=3.49),DATA!D5,
(AVERAGE(Questionnaire!G32:G36)&gt;=3.5)*AND(AVERAGE(Questionnaire!G32:G36)&lt;=4.49),DATA!E5,
AVERAGE(Questionnaire!G32:G36)&gt;=4.5,DATA!F5)</f>
        <v>-</v>
      </c>
      <c r="I16" s="31" t="str" cm="1">
        <f t="array" ref="I16">_xlfn.IFS((ISBLANK(Questionnaire!H32))*AND(ISBLANK(Questionnaire!H33))*AND(ISBLANK(Questionnaire!H34))*AND(ISBLANK(Questionnaire!H35))*AND(ISBLANK(Questionnaire!H36)),"-",
AVERAGE(Questionnaire!H32:H36)&lt;=1.49,DATA!B5,
(AVERAGE(Questionnaire!H32:H36)&gt;=1.5)*AND(AVERAGE(Questionnaire!H32:H36)&lt;=2.49),DATA!C5,
(AVERAGE(Questionnaire!H32:H36)&gt;=2.5)*AND(AVERAGE(Questionnaire!H32:H36)&lt;=3.49),DATA!D5,
(AVERAGE(Questionnaire!H32:H36)&gt;=3.5)*AND(AVERAGE(Questionnaire!H32:H36)&lt;=4.49),DATA!E5,
AVERAGE(Questionnaire!H32:H36)&gt;=4.5,DATA!F5)</f>
        <v>-</v>
      </c>
      <c r="J16" s="31" t="str" cm="1">
        <f t="array" ref="J16">_xlfn.IFS((ISBLANK(Questionnaire!I32))*AND(ISBLANK(Questionnaire!I33))*AND(ISBLANK(Questionnaire!I34))*AND(ISBLANK(Questionnaire!I35))*AND(ISBLANK(Questionnaire!I36)),"-",
AVERAGE(Questionnaire!I32:I36)&lt;=1.49,DATA!B5,
(AVERAGE(Questionnaire!I32:I36)&gt;=1.5)*AND(AVERAGE(Questionnaire!I32:I36)&lt;=2.49),DATA!C5,
(AVERAGE(Questionnaire!I32:I36)&gt;=2.5)*AND(AVERAGE(Questionnaire!I32:I36)&lt;=3.49),DATA!D5,
(AVERAGE(Questionnaire!I32:I36)&gt;=3.5)*AND(AVERAGE(Questionnaire!I32:I36)&lt;=4.49),DATA!E5,
AVERAGE(Questionnaire!I32:I36)&gt;=4.5,DATA!F5)</f>
        <v>-</v>
      </c>
      <c r="K16" s="31" t="str" cm="1">
        <f t="array" ref="K16">_xlfn.IFS((ISBLANK(Questionnaire!J32))*AND(ISBLANK(Questionnaire!J33))*AND(ISBLANK(Questionnaire!J34))*AND(ISBLANK(Questionnaire!J35))*AND(ISBLANK(Questionnaire!J36)),"-",
AVERAGE(Questionnaire!J32:J36)&lt;=1.49,DATA!B5,
(AVERAGE(Questionnaire!J32:J36)&gt;=1.5)*AND(AVERAGE(Questionnaire!J32:J36)&lt;=2.49),DATA!C5,
(AVERAGE(Questionnaire!J32:J36)&gt;=2.5)*AND(AVERAGE(Questionnaire!J32:J36)&lt;=3.49),DATA!D5,
(AVERAGE(Questionnaire!J32:J36)&gt;=3.5)*AND(AVERAGE(Questionnaire!J32:J36)&lt;=4.49),DATA!E5,
AVERAGE(Questionnaire!J32:J36)&gt;=4.5,DATA!F5)</f>
        <v>-</v>
      </c>
    </row>
    <row r="17" spans="1:11" ht="34.950000000000003" customHeight="1" thickBot="1" x14ac:dyDescent="0.35">
      <c r="A17" s="52" t="s">
        <v>24</v>
      </c>
      <c r="B17" s="53"/>
      <c r="C17" s="26"/>
      <c r="D17" s="28" t="str" cm="1">
        <f t="array" ref="D17">_xlfn.IFS((ISBLANK(Questionnaire!C38))*AND(ISBLANK(Questionnaire!C39))*AND(ISBLANK(Questionnaire!C40))*AND(ISBLANK(Questionnaire!C41))*AND(ISBLANK(Questionnaire!C42)),"-",
AVERAGE(Questionnaire!C38:C42)&lt;=1.49,DATA!B6,
(AVERAGE(Questionnaire!C38:C42)&gt;=1.5)*AND(AVERAGE(Questionnaire!C38:C42)&lt;=2.49),DATA!C6,
(AVERAGE(Questionnaire!C38:C42)&gt;=2.5)*AND(AVERAGE(Questionnaire!C38:C42)&lt;=3.49),DATA!D6,
(AVERAGE(Questionnaire!C38:C42)&gt;=3.5)*AND(AVERAGE(Questionnaire!C38:C42)&lt;=4.49),DATA!E6,
AVERAGE(Questionnaire!C38:C42)&gt;=4.5,DATA!F6)</f>
        <v>-</v>
      </c>
      <c r="E17" s="28" t="str" cm="1">
        <f t="array" ref="E17">_xlfn.IFS((ISBLANK(Questionnaire!D38))*AND(ISBLANK(Questionnaire!D39))*AND(ISBLANK(Questionnaire!D40))*AND(ISBLANK(Questionnaire!D41))*AND(ISBLANK(Questionnaire!D42)),"-",
AVERAGE(Questionnaire!D38:D42)&lt;=1.49,DATA!B6,
(AVERAGE(Questionnaire!D38:D42)&gt;=1.5)*AND(AVERAGE(Questionnaire!D38:D42)&lt;=2.49),DATA!C6,
(AVERAGE(Questionnaire!D38:D42)&gt;=2.5)*AND(AVERAGE(Questionnaire!D38:D42)&lt;=3.49),DATA!D6,
(AVERAGE(Questionnaire!D38:D42)&gt;=3.5)*AND(AVERAGE(Questionnaire!D38:D42)&lt;=4.49),DATA!E6,
AVERAGE(Questionnaire!D38:D42)&gt;=4.5,DATA!F6)</f>
        <v>-</v>
      </c>
      <c r="F17" s="28" t="str" cm="1">
        <f t="array" ref="F17">_xlfn.IFS((ISBLANK(Questionnaire!E38))*AND(ISBLANK(Questionnaire!E39))*AND(ISBLANK(Questionnaire!E40))*AND(ISBLANK(Questionnaire!E41))*AND(ISBLANK(Questionnaire!E42)),"-",
AVERAGE(Questionnaire!E38:E42)&lt;=1.49,DATA!B6,
(AVERAGE(Questionnaire!E38:E42)&gt;=1.5)*AND(AVERAGE(Questionnaire!E38:E42)&lt;=2.49),DATA!C6,
(AVERAGE(Questionnaire!E38:E42)&gt;=2.5)*AND(AVERAGE(Questionnaire!E38:E42)&lt;=3.49),DATA!D6,
(AVERAGE(Questionnaire!E38:E42)&gt;=3.5)*AND(AVERAGE(Questionnaire!E38:E42)&lt;=4.49),DATA!E6,
AVERAGE(Questionnaire!E38:E42)&gt;=4.5,DATA!F6)</f>
        <v>-</v>
      </c>
      <c r="G17" s="28" t="str" cm="1">
        <f t="array" ref="G17">_xlfn.IFS((ISBLANK(Questionnaire!F38))*AND(ISBLANK(Questionnaire!F39))*AND(ISBLANK(Questionnaire!F40))*AND(ISBLANK(Questionnaire!F41))*AND(ISBLANK(Questionnaire!F42)),"-",
AVERAGE(Questionnaire!F38:F42)&lt;=1.49,DATA!B6,
(AVERAGE(Questionnaire!F38:F42)&gt;=1.5)*AND(AVERAGE(Questionnaire!F38:F42)&lt;=2.49),DATA!C6,
(AVERAGE(Questionnaire!F38:F42)&gt;=2.5)*AND(AVERAGE(Questionnaire!F38:F42)&lt;=3.49),DATA!D6,
(AVERAGE(Questionnaire!F38:F42)&gt;=3.5)*AND(AVERAGE(Questionnaire!F38:F42)&lt;=4.49),DATA!E6,
AVERAGE(Questionnaire!F38:F42)&gt;=4.5,DATA!F6)</f>
        <v>-</v>
      </c>
      <c r="H17" s="28" t="str" cm="1">
        <f t="array" ref="H17">_xlfn.IFS((ISBLANK(Questionnaire!G38))*AND(ISBLANK(Questionnaire!G39))*AND(ISBLANK(Questionnaire!G40))*AND(ISBLANK(Questionnaire!G41))*AND(ISBLANK(Questionnaire!G42)),"-",
AVERAGE(Questionnaire!G38:G42)&lt;=1.49,DATA!B6,
(AVERAGE(Questionnaire!G38:G42)&gt;=1.5)*AND(AVERAGE(Questionnaire!G38:G42)&lt;=2.49),DATA!C6,
(AVERAGE(Questionnaire!G38:G42)&gt;=2.5)*AND(AVERAGE(Questionnaire!G38:G42)&lt;=3.49),DATA!D6,
(AVERAGE(Questionnaire!G38:G42)&gt;=3.5)*AND(AVERAGE(Questionnaire!G38:G42)&lt;=4.49),DATA!E6,
AVERAGE(Questionnaire!G38:G42)&gt;=4.5,DATA!F6)</f>
        <v>-</v>
      </c>
      <c r="I17" s="28" t="str" cm="1">
        <f t="array" ref="I17">_xlfn.IFS((ISBLANK(Questionnaire!H38))*AND(ISBLANK(Questionnaire!H39))*AND(ISBLANK(Questionnaire!H40))*AND(ISBLANK(Questionnaire!H41))*AND(ISBLANK(Questionnaire!H42)),"-",
AVERAGE(Questionnaire!H38:H42)&lt;=1.49,DATA!B6,
(AVERAGE(Questionnaire!H38:H42)&gt;=1.5)*AND(AVERAGE(Questionnaire!H38:H42)&lt;=2.49),DATA!C6,
(AVERAGE(Questionnaire!H38:H42)&gt;=2.5)*AND(AVERAGE(Questionnaire!H38:H42)&lt;=3.49),DATA!D6,
(AVERAGE(Questionnaire!H38:H42)&gt;=3.5)*AND(AVERAGE(Questionnaire!H38:H42)&lt;=4.49),DATA!E6,
AVERAGE(Questionnaire!H38:H42)&gt;=4.5,DATA!F6)</f>
        <v>-</v>
      </c>
      <c r="J17" s="28" t="str" cm="1">
        <f t="array" ref="J17">_xlfn.IFS((ISBLANK(Questionnaire!I38))*AND(ISBLANK(Questionnaire!I39))*AND(ISBLANK(Questionnaire!I40))*AND(ISBLANK(Questionnaire!I41))*AND(ISBLANK(Questionnaire!I42)),"-",
AVERAGE(Questionnaire!I38:I42)&lt;=1.49,DATA!B6,
(AVERAGE(Questionnaire!I38:I42)&gt;=1.5)*AND(AVERAGE(Questionnaire!I38:I42)&lt;=2.49),DATA!C6,
(AVERAGE(Questionnaire!I38:I42)&gt;=2.5)*AND(AVERAGE(Questionnaire!I38:I42)&lt;=3.49),DATA!D6,
(AVERAGE(Questionnaire!I38:I42)&gt;=3.5)*AND(AVERAGE(Questionnaire!I38:I42)&lt;=4.49),DATA!E6,
AVERAGE(Questionnaire!I38:I42)&gt;=4.5,DATA!F6)</f>
        <v>-</v>
      </c>
      <c r="K17" s="28" t="str" cm="1">
        <f t="array" ref="K17">_xlfn.IFS((ISBLANK(Questionnaire!J38))*AND(ISBLANK(Questionnaire!J39))*AND(ISBLANK(Questionnaire!J40))*AND(ISBLANK(Questionnaire!J41))*AND(ISBLANK(Questionnaire!J42)),"-",
AVERAGE(Questionnaire!J38:J42)&lt;=1.49,DATA!B6,
(AVERAGE(Questionnaire!J38:J42)&gt;=1.5)*AND(AVERAGE(Questionnaire!J38:J42)&lt;=2.49),DATA!C6,
(AVERAGE(Questionnaire!J38:J42)&gt;=2.5)*AND(AVERAGE(Questionnaire!J38:J42)&lt;=3.49),DATA!D6,
(AVERAGE(Questionnaire!J38:J42)&gt;=3.5)*AND(AVERAGE(Questionnaire!J38:J42)&lt;=4.49),DATA!E6,
AVERAGE(Questionnaire!J38:J42)&gt;=4.5,DATA!F6)</f>
        <v>-</v>
      </c>
    </row>
    <row r="18" spans="1:11" ht="34.950000000000003" customHeight="1" thickBot="1" x14ac:dyDescent="0.35">
      <c r="A18" s="54" t="s">
        <v>30</v>
      </c>
      <c r="B18" s="55"/>
      <c r="C18" s="29"/>
      <c r="D18" s="31" t="str" cm="1">
        <f t="array" ref="D18">_xlfn.IFS((ISBLANK(Questionnaire!C44))*AND(ISBLANK(Questionnaire!C45))*AND(ISBLANK(Questionnaire!C46))*AND(ISBLANK(Questionnaire!C47))*AND(ISBLANK(Questionnaire!C48)),"-",
AVERAGE(Questionnaire!C44:C48)&lt;=1.49,DATA!B7,
(AVERAGE(Questionnaire!C44:C48)&gt;=1.5)*AND(AVERAGE(Questionnaire!C44:C48)&lt;=2.49),DATA!C7,
(AVERAGE(Questionnaire!C44:C48)&gt;=2.5)*AND(AVERAGE(Questionnaire!C44:C48)&lt;=3.49),DATA!D7,
(AVERAGE(Questionnaire!C44:C48)&gt;=3.5)*AND(AVERAGE(Questionnaire!C44:C48)&lt;=4.49),DATA!E7,
AVERAGE(Questionnaire!C44:C48)&gt;=4.5,DATA!F7)</f>
        <v>-</v>
      </c>
      <c r="E18" s="31" t="str" cm="1">
        <f t="array" ref="E18">_xlfn.IFS((ISBLANK(Questionnaire!D44))*AND(ISBLANK(Questionnaire!D45))*AND(ISBLANK(Questionnaire!D46))*AND(ISBLANK(Questionnaire!D47))*AND(ISBLANK(Questionnaire!D48)),"-",
AVERAGE(Questionnaire!D44:D48)&lt;=1.49,DATA!B7,
(AVERAGE(Questionnaire!D44:D48)&gt;=1.5)*AND(AVERAGE(Questionnaire!D44:D48)&lt;=2.49),DATA!C7,
(AVERAGE(Questionnaire!D44:D48)&gt;=2.5)*AND(AVERAGE(Questionnaire!D44:D48)&lt;=3.49),DATA!D7,
(AVERAGE(Questionnaire!D44:D48)&gt;=3.5)*AND(AVERAGE(Questionnaire!D44:D48)&lt;=4.49),DATA!E7,
AVERAGE(Questionnaire!D44:D48)&gt;=4.5,DATA!F7)</f>
        <v>-</v>
      </c>
      <c r="F18" s="31" t="str" cm="1">
        <f t="array" ref="F18">_xlfn.IFS((ISBLANK(Questionnaire!E44))*AND(ISBLANK(Questionnaire!E45))*AND(ISBLANK(Questionnaire!E46))*AND(ISBLANK(Questionnaire!E47))*AND(ISBLANK(Questionnaire!E48)),"-",
AVERAGE(Questionnaire!E44:E48)&lt;=1.49,DATA!B7,
(AVERAGE(Questionnaire!E44:E48)&gt;=1.5)*AND(AVERAGE(Questionnaire!E44:E48)&lt;=2.49),DATA!C7,
(AVERAGE(Questionnaire!E44:E48)&gt;=2.5)*AND(AVERAGE(Questionnaire!E44:E48)&lt;=3.49),DATA!D7,
(AVERAGE(Questionnaire!E44:E48)&gt;=3.5)*AND(AVERAGE(Questionnaire!E44:E48)&lt;=4.49),DATA!E7,
AVERAGE(Questionnaire!E44:E48)&gt;=4.5,DATA!F7)</f>
        <v>-</v>
      </c>
      <c r="G18" s="31" t="str" cm="1">
        <f t="array" ref="G18">_xlfn.IFS((ISBLANK(Questionnaire!F44))*AND(ISBLANK(Questionnaire!F45))*AND(ISBLANK(Questionnaire!F46))*AND(ISBLANK(Questionnaire!F47))*AND(ISBLANK(Questionnaire!F48)),"-",
AVERAGE(Questionnaire!F44:F48)&lt;=1.49,DATA!B7,
(AVERAGE(Questionnaire!F44:F48)&gt;=1.5)*AND(AVERAGE(Questionnaire!F44:F48)&lt;=2.49),DATA!C7,
(AVERAGE(Questionnaire!F44:F48)&gt;=2.5)*AND(AVERAGE(Questionnaire!F44:F48)&lt;=3.49),DATA!D7,
(AVERAGE(Questionnaire!F44:F48)&gt;=3.5)*AND(AVERAGE(Questionnaire!F44:F48)&lt;=4.49),DATA!E7,
AVERAGE(Questionnaire!F44:F48)&gt;=4.5,DATA!F7)</f>
        <v>-</v>
      </c>
      <c r="H18" s="31" t="str" cm="1">
        <f t="array" ref="H18">_xlfn.IFS((ISBLANK(Questionnaire!G44))*AND(ISBLANK(Questionnaire!G45))*AND(ISBLANK(Questionnaire!G46))*AND(ISBLANK(Questionnaire!G47))*AND(ISBLANK(Questionnaire!G48)),"-",
AVERAGE(Questionnaire!G44:G48)&lt;=1.49,DATA!B7,
(AVERAGE(Questionnaire!G44:G48)&gt;=1.5)*AND(AVERAGE(Questionnaire!G44:G48)&lt;=2.49),DATA!C7,
(AVERAGE(Questionnaire!G44:G48)&gt;=2.5)*AND(AVERAGE(Questionnaire!G44:G48)&lt;=3.49),DATA!D7,
(AVERAGE(Questionnaire!G44:G48)&gt;=3.5)*AND(AVERAGE(Questionnaire!G44:G48)&lt;=4.49),DATA!E7,
AVERAGE(Questionnaire!G44:G48)&gt;=4.5,DATA!F7)</f>
        <v>-</v>
      </c>
      <c r="I18" s="31" t="str" cm="1">
        <f t="array" ref="I18">_xlfn.IFS((ISBLANK(Questionnaire!H44))*AND(ISBLANK(Questionnaire!H45))*AND(ISBLANK(Questionnaire!H46))*AND(ISBLANK(Questionnaire!H47))*AND(ISBLANK(Questionnaire!H48)),"-",
AVERAGE(Questionnaire!H44:H48)&lt;=1.49,DATA!B7,
(AVERAGE(Questionnaire!H44:H48)&gt;=1.5)*AND(AVERAGE(Questionnaire!H44:H48)&lt;=2.49),DATA!C7,
(AVERAGE(Questionnaire!H44:H48)&gt;=2.5)*AND(AVERAGE(Questionnaire!H44:H48)&lt;=3.49),DATA!D7,
(AVERAGE(Questionnaire!H44:H48)&gt;=3.5)*AND(AVERAGE(Questionnaire!H44:H48)&lt;=4.49),DATA!E7,
AVERAGE(Questionnaire!H44:H48)&gt;=4.5,DATA!F7)</f>
        <v>-</v>
      </c>
      <c r="J18" s="31" t="str" cm="1">
        <f t="array" ref="J18">_xlfn.IFS((ISBLANK(Questionnaire!I44))*AND(ISBLANK(Questionnaire!I45))*AND(ISBLANK(Questionnaire!I46))*AND(ISBLANK(Questionnaire!I47))*AND(ISBLANK(Questionnaire!I48)),"-",
AVERAGE(Questionnaire!I44:I48)&lt;=1.49,DATA!B7,
(AVERAGE(Questionnaire!I44:I48)&gt;=1.5)*AND(AVERAGE(Questionnaire!I44:I48)&lt;=2.49),DATA!C7,
(AVERAGE(Questionnaire!I44:I48)&gt;=2.5)*AND(AVERAGE(Questionnaire!I44:I48)&lt;=3.49),DATA!D7,
(AVERAGE(Questionnaire!I44:I48)&gt;=3.5)*AND(AVERAGE(Questionnaire!I44:I48)&lt;=4.49),DATA!E7,
AVERAGE(Questionnaire!I44:I48)&gt;=4.5,DATA!F7)</f>
        <v>-</v>
      </c>
      <c r="K18" s="31" t="str" cm="1">
        <f t="array" ref="K18">_xlfn.IFS((ISBLANK(Questionnaire!J44))*AND(ISBLANK(Questionnaire!J45))*AND(ISBLANK(Questionnaire!J46))*AND(ISBLANK(Questionnaire!J47))*AND(ISBLANK(Questionnaire!J48)),"-",
AVERAGE(Questionnaire!J44:J48)&lt;=1.49,DATA!B7,
(AVERAGE(Questionnaire!J44:J48)&gt;=1.5)*AND(AVERAGE(Questionnaire!J44:J48)&lt;=2.49),DATA!C7,
(AVERAGE(Questionnaire!J44:J48)&gt;=2.5)*AND(AVERAGE(Questionnaire!J44:J48)&lt;=3.49),DATA!D7,
(AVERAGE(Questionnaire!J44:J48)&gt;=3.5)*AND(AVERAGE(Questionnaire!J44:J48)&lt;=4.49),DATA!E7,
AVERAGE(Questionnaire!J44:J48)&gt;=4.5,DATA!F7)</f>
        <v>-</v>
      </c>
    </row>
    <row r="19" spans="1:11" ht="34.950000000000003" customHeight="1" thickBot="1" x14ac:dyDescent="0.35">
      <c r="A19" s="52" t="s">
        <v>35</v>
      </c>
      <c r="B19" s="53"/>
      <c r="C19" s="26"/>
      <c r="D19" s="28" t="str" cm="1">
        <f t="array" ref="D19">_xlfn.IFS((ISBLANK(Questionnaire!C50))*AND(ISBLANK(Questionnaire!C51))*AND(ISBLANK(Questionnaire!C52))*AND(ISBLANK(Questionnaire!C53))*AND(ISBLANK(Questionnaire!C54)),"-",
AVERAGE(Questionnaire!C50:C54)&lt;=1.49,DATA!B8,
(AVERAGE(Questionnaire!C50:C54)&gt;=1.5)*AND(AVERAGE(Questionnaire!C50:C54)&lt;=2.49),DATA!C8,
(AVERAGE(Questionnaire!C50:C54)&gt;=2.5)*AND(AVERAGE(Questionnaire!C50:C54)&lt;=3.49),DATA!D8,
(AVERAGE(Questionnaire!C50:C54)&gt;=3.5)*AND(AVERAGE(Questionnaire!C50:C54)&lt;=4.49),DATA!E8,
AVERAGE(Questionnaire!C50:C54)&gt;=4.5,DATA!F8)</f>
        <v>-</v>
      </c>
      <c r="E19" s="28" t="str" cm="1">
        <f t="array" ref="E19">_xlfn.IFS((ISBLANK(Questionnaire!D50))*AND(ISBLANK(Questionnaire!D51))*AND(ISBLANK(Questionnaire!D52))*AND(ISBLANK(Questionnaire!D53))*AND(ISBLANK(Questionnaire!D54)),"-",
AVERAGE(Questionnaire!D50:D54)&lt;=1.49,DATA!B8,
(AVERAGE(Questionnaire!D50:D54)&gt;=1.5)*AND(AVERAGE(Questionnaire!D50:D54)&lt;=2.49),DATA!C8,
(AVERAGE(Questionnaire!D50:D54)&gt;=2.5)*AND(AVERAGE(Questionnaire!D50:D54)&lt;=3.49),DATA!D8,
(AVERAGE(Questionnaire!D50:D54)&gt;=3.5)*AND(AVERAGE(Questionnaire!D50:D54)&lt;=4.49),DATA!E8,
AVERAGE(Questionnaire!D50:D54)&gt;=4.5,DATA!F8)</f>
        <v>-</v>
      </c>
      <c r="F19" s="28" t="str" cm="1">
        <f t="array" ref="F19">_xlfn.IFS((ISBLANK(Questionnaire!E50))*AND(ISBLANK(Questionnaire!E51))*AND(ISBLANK(Questionnaire!E52))*AND(ISBLANK(Questionnaire!E53))*AND(ISBLANK(Questionnaire!E54)),"-",
AVERAGE(Questionnaire!E50:E54)&lt;=1.49,DATA!B8,
(AVERAGE(Questionnaire!E50:E54)&gt;=1.5)*AND(AVERAGE(Questionnaire!E50:E54)&lt;=2.49),DATA!C8,
(AVERAGE(Questionnaire!E50:E54)&gt;=2.5)*AND(AVERAGE(Questionnaire!E50:E54)&lt;=3.49),DATA!D8,
(AVERAGE(Questionnaire!E50:E54)&gt;=3.5)*AND(AVERAGE(Questionnaire!E50:E54)&lt;=4.49),DATA!E8,
AVERAGE(Questionnaire!E50:E54)&gt;=4.5,DATA!F8)</f>
        <v>-</v>
      </c>
      <c r="G19" s="28" t="str" cm="1">
        <f t="array" ref="G19">_xlfn.IFS((ISBLANK(Questionnaire!F50))*AND(ISBLANK(Questionnaire!F51))*AND(ISBLANK(Questionnaire!F52))*AND(ISBLANK(Questionnaire!F53))*AND(ISBLANK(Questionnaire!F54)),"-",
AVERAGE(Questionnaire!F50:F54)&lt;=1.49,DATA!B8,
(AVERAGE(Questionnaire!F50:F54)&gt;=1.5)*AND(AVERAGE(Questionnaire!F50:F54)&lt;=2.49),DATA!C8,
(AVERAGE(Questionnaire!F50:F54)&gt;=2.5)*AND(AVERAGE(Questionnaire!F50:F54)&lt;=3.49),DATA!D8,
(AVERAGE(Questionnaire!F50:F54)&gt;=3.5)*AND(AVERAGE(Questionnaire!F50:F54)&lt;=4.49),DATA!E8,
AVERAGE(Questionnaire!F50:F54)&gt;=4.5,DATA!F8)</f>
        <v>-</v>
      </c>
      <c r="H19" s="28" t="str" cm="1">
        <f t="array" ref="H19">_xlfn.IFS((ISBLANK(Questionnaire!G50))*AND(ISBLANK(Questionnaire!G51))*AND(ISBLANK(Questionnaire!G52))*AND(ISBLANK(Questionnaire!G53))*AND(ISBLANK(Questionnaire!G54)),"-",
AVERAGE(Questionnaire!G50:G54)&lt;=1.49,DATA!B8,
(AVERAGE(Questionnaire!G50:G54)&gt;=1.5)*AND(AVERAGE(Questionnaire!G50:G54)&lt;=2.49),DATA!C8,
(AVERAGE(Questionnaire!G50:G54)&gt;=2.5)*AND(AVERAGE(Questionnaire!G50:G54)&lt;=3.49),DATA!D8,
(AVERAGE(Questionnaire!G50:G54)&gt;=3.5)*AND(AVERAGE(Questionnaire!G50:G54)&lt;=4.495),DATA!E8,
AVERAGE(Questionnaire!G50:G54)&gt;=4.5,DATA!F8)</f>
        <v>-</v>
      </c>
      <c r="I19" s="28" t="str" cm="1">
        <f t="array" ref="I19">_xlfn.IFS((ISBLANK(Questionnaire!H50))*AND(ISBLANK(Questionnaire!H51))*AND(ISBLANK(Questionnaire!H52))*AND(ISBLANK(Questionnaire!H53))*AND(ISBLANK(Questionnaire!H54)),"-",
AVERAGE(Questionnaire!H50:H54)&lt;=1.49,DATA!B8,
(AVERAGE(Questionnaire!H50:H54)&gt;=1.5)*AND(AVERAGE(Questionnaire!H50:H54)&lt;=2.49),DATA!C8,
(AVERAGE(Questionnaire!H50:H54)&gt;=2.5)*AND(AVERAGE(Questionnaire!H50:H54)&lt;=3.49),DATA!D8,
(AVERAGE(Questionnaire!H50:H54)&gt;=3.5)*AND(AVERAGE(Questionnaire!H50:H54)&lt;=4.49),DATA!E8,
AVERAGE(Questionnaire!H50:H54)&gt;=4.5,DATA!F8)</f>
        <v>-</v>
      </c>
      <c r="J19" s="28" t="str" cm="1">
        <f t="array" ref="J19">_xlfn.IFS((ISBLANK(Questionnaire!I50))*AND(ISBLANK(Questionnaire!I51))*AND(ISBLANK(Questionnaire!I52))*AND(ISBLANK(Questionnaire!I53))*AND(ISBLANK(Questionnaire!I54)),"-",
AVERAGE(Questionnaire!I50:I54)&lt;=1.49,DATA!B8,
(AVERAGE(Questionnaire!I50:I54)&gt;=1.5)*AND(AVERAGE(Questionnaire!I50:I54)&lt;=2.49),DATA!C8,
(AVERAGE(Questionnaire!I50:I54)&gt;=2.5)*AND(AVERAGE(Questionnaire!I50:I54)&lt;=3.49),DATA!D8,
(AVERAGE(Questionnaire!I50:I54)&gt;=3.5)*AND(AVERAGE(Questionnaire!I50:I54)&lt;=4.49),DATA!E8,
AVERAGE(Questionnaire!I50:I54)&gt;=4.5,DATA!F8)</f>
        <v>-</v>
      </c>
      <c r="K19" s="28" t="str" cm="1">
        <f t="array" ref="K19">_xlfn.IFS((ISBLANK(Questionnaire!J50))*AND(ISBLANK(Questionnaire!J51))*AND(ISBLANK(Questionnaire!J52))*AND(ISBLANK(Questionnaire!J53))*AND(ISBLANK(Questionnaire!J54)),"-",
AVERAGE(Questionnaire!J50:J54)&lt;=1.49,DATA!B8,
(AVERAGE(Questionnaire!J50:J54)&gt;=1.5)*AND(AVERAGE(Questionnaire!J50:J54)&lt;=2.49),DATA!C8,
(AVERAGE(Questionnaire!J50:J54)&gt;=2.5)*AND(AVERAGE(Questionnaire!J50:J54)&lt;=3.49),DATA!D8,
(AVERAGE(Questionnaire!J50:J54)&gt;=3.5)*AND(AVERAGE(Questionnaire!J50:J54)&lt;=4.49),DATA!E8,
AVERAGE(Questionnaire!J50:J54)&gt;=4.5,DATA!F8)</f>
        <v>-</v>
      </c>
    </row>
    <row r="20" spans="1:11" ht="34.950000000000003" customHeight="1" thickBot="1" x14ac:dyDescent="0.35">
      <c r="A20" s="54" t="s">
        <v>41</v>
      </c>
      <c r="B20" s="55"/>
      <c r="C20" s="29"/>
      <c r="D20" s="31" t="str" cm="1">
        <f t="array" ref="D20">_xlfn.IFS((ISBLANK(Questionnaire!C56))*AND(ISBLANK(Questionnaire!C57))*AND(ISBLANK(Questionnaire!C58))*AND(ISBLANK(Questionnaire!C59))*AND(ISBLANK(Questionnaire!C60)),"-",
AVERAGE(Questionnaire!C56:C60)&lt;=1.49,DATA!B9,
(AVERAGE(Questionnaire!C56:C60)&gt;=1.5)*AND(AVERAGE(Questionnaire!C56:C60)&lt;=2.49),DATA!C9,
(AVERAGE(Questionnaire!C56:C60)&gt;=2.5)*AND(AVERAGE(Questionnaire!C56:C60)&lt;=3.49),DATA!D9,
(AVERAGE(Questionnaire!C56:C60)&gt;=3.5)*AND(AVERAGE(Questionnaire!C56:C60)&lt;=4.49),DATA!E9,
AVERAGE(Questionnaire!C56:C60)&gt;=4.5,DATA!F9)</f>
        <v>-</v>
      </c>
      <c r="E20" s="31" t="str" cm="1">
        <f t="array" ref="E20">_xlfn.IFS((ISBLANK(Questionnaire!D56))*AND(ISBLANK(Questionnaire!D57))*AND(ISBLANK(Questionnaire!D58))*AND(ISBLANK(Questionnaire!D59))*AND(ISBLANK(Questionnaire!D60)),"-",
AVERAGE(Questionnaire!D56:D60)&lt;=1.49,DATA!B9,
(AVERAGE(Questionnaire!D56:D60)&gt;=1.5)*AND(AVERAGE(Questionnaire!D56:D60)&lt;=2.49),DATA!C9,
(AVERAGE(Questionnaire!D56:D60)&gt;=2.5)*AND(AVERAGE(Questionnaire!D56:D60)&lt;=3.49),DATA!D9,
(AVERAGE(Questionnaire!D56:D60)&gt;=3.5)*AND(AVERAGE(Questionnaire!D56:D60)&lt;=4.49),DATA!E9,
AVERAGE(Questionnaire!D56:D60)&gt;=4.5,DATA!F9)</f>
        <v>-</v>
      </c>
      <c r="F20" s="31" t="str" cm="1">
        <f t="array" ref="F20">_xlfn.IFS((ISBLANK(Questionnaire!E56))*AND(ISBLANK(Questionnaire!E57))*AND(ISBLANK(Questionnaire!E58))*AND(ISBLANK(Questionnaire!E59))*AND(ISBLANK(Questionnaire!E60)),"-",
AVERAGE(Questionnaire!E56:E60)&lt;=1.49,DATA!B9,
(AVERAGE(Questionnaire!E56:E60)&gt;=1.5)*AND(AVERAGE(Questionnaire!E56:E60)&lt;=2.49),DATA!C9,
(AVERAGE(Questionnaire!E56:E60)&gt;=2.5)*AND(AVERAGE(Questionnaire!E56:E60)&lt;=3.49),DATA!D9,
(AVERAGE(Questionnaire!E56:E60)&gt;=3.5)*AND(AVERAGE(Questionnaire!E56:E60)&lt;=4.49),DATA!E9,
AVERAGE(Questionnaire!E56:E60)&gt;=4.5,DATA!F9)</f>
        <v>-</v>
      </c>
      <c r="G20" s="31" t="str" cm="1">
        <f t="array" ref="G20">_xlfn.IFS((ISBLANK(Questionnaire!F56))*AND(ISBLANK(Questionnaire!F57))*AND(ISBLANK(Questionnaire!F58))*AND(ISBLANK(Questionnaire!F59))*AND(ISBLANK(Questionnaire!F60)),"-",
AVERAGE(Questionnaire!F56:F60)&lt;=1.49,DATA!B9,
(AVERAGE(Questionnaire!F56:F60)&gt;=1.5)*AND(AVERAGE(Questionnaire!F56:F60)&lt;=2.49),DATA!C9,
(AVERAGE(Questionnaire!F56:F60)&gt;=2.5)*AND(AVERAGE(Questionnaire!F56:F60)&lt;=3.49),DATA!D9,
(AVERAGE(Questionnaire!F56:F60)&gt;=3.5)*AND(AVERAGE(Questionnaire!F56:F60)&lt;=4.49),DATA!E9,
AVERAGE(Questionnaire!F56:F60)&gt;=4.5,DATA!F9)</f>
        <v>-</v>
      </c>
      <c r="H20" s="31" t="str" cm="1">
        <f t="array" ref="H20">_xlfn.IFS((ISBLANK(Questionnaire!G56))*AND(ISBLANK(Questionnaire!G57))*AND(ISBLANK(Questionnaire!G58))*AND(ISBLANK(Questionnaire!G59))*AND(ISBLANK(Questionnaire!G60)),"-",
AVERAGE(Questionnaire!G56:G60)&lt;=1.49,DATA!B9,
(AVERAGE(Questionnaire!G56:G60)&gt;=1.5)*AND(AVERAGE(Questionnaire!G56:G60)&lt;=2.49),DATA!C9,
(AVERAGE(Questionnaire!G56:G60)&gt;=2.5)*AND(AVERAGE(Questionnaire!G56:G60)&lt;=3.49),DATA!D9,
(AVERAGE(Questionnaire!G56:G60)&gt;=3.5)*AND(AVERAGE(Questionnaire!G56:G60)&lt;=4.49),DATA!E9,
AVERAGE(Questionnaire!G56:G60)&gt;=4.5,DATA!F9)</f>
        <v>-</v>
      </c>
      <c r="I20" s="31" t="str" cm="1">
        <f t="array" ref="I20">_xlfn.IFS((ISBLANK(Questionnaire!H56))*AND(ISBLANK(Questionnaire!H57))*AND(ISBLANK(Questionnaire!H58))*AND(ISBLANK(Questionnaire!H59))*AND(ISBLANK(Questionnaire!H60)),"-",
AVERAGE(Questionnaire!H56:H60)&lt;=1.49,DATA!B9,
(AVERAGE(Questionnaire!H56:H60)&gt;=1.5)*AND(AVERAGE(Questionnaire!H56:H60)&lt;=2.49),DATA!C9,
(AVERAGE(Questionnaire!H56:H60)&gt;=2.5)*AND(AVERAGE(Questionnaire!H56:H60)&lt;=3.49),DATA!D9,
(AVERAGE(Questionnaire!H56:H60)&gt;=3.5)*AND(AVERAGE(Questionnaire!H56:H60)&lt;=4.49),DATA!E9,
AVERAGE(Questionnaire!H56:H60)&gt;=4.5,DATA!F9)</f>
        <v>-</v>
      </c>
      <c r="J20" s="31" t="str" cm="1">
        <f t="array" ref="J20">_xlfn.IFS((ISBLANK(Questionnaire!I56))*AND(ISBLANK(Questionnaire!I57))*AND(ISBLANK(Questionnaire!I58))*AND(ISBLANK(Questionnaire!I59))*AND(ISBLANK(Questionnaire!I60)),"-",
AVERAGE(Questionnaire!I56:I60)&lt;=1.49,DATA!B9,
(AVERAGE(Questionnaire!I56:I60)&gt;=1.5)*AND(AVERAGE(Questionnaire!I56:I60)&lt;=2.49),DATA!C9,
(AVERAGE(Questionnaire!I56:I60)&gt;=2.5)*AND(AVERAGE(Questionnaire!I56:I60)&lt;=3.49),DATA!D9,
(AVERAGE(Questionnaire!I56:I60)&gt;=3.5)*AND(AVERAGE(Questionnaire!I56:I60)&lt;=4.49),DATA!E9,
AVERAGE(Questionnaire!I56:I60)&gt;=4.5,DATA!F9)</f>
        <v>-</v>
      </c>
      <c r="K20" s="31" t="str" cm="1">
        <f t="array" ref="K20">_xlfn.IFS((ISBLANK(Questionnaire!J56))*AND(ISBLANK(Questionnaire!J57))*AND(ISBLANK(Questionnaire!J58))*AND(ISBLANK(Questionnaire!J59))*AND(ISBLANK(Questionnaire!J60)),"-",
AVERAGE(Questionnaire!J56:J60)&lt;=1.49,DATA!B9,
(AVERAGE(Questionnaire!J56:J60)&gt;=1.5)*AND(AVERAGE(Questionnaire!J56:J60)&lt;=2.49),DATA!C9,
(AVERAGE(Questionnaire!J56:J60)&gt;=2.5)*AND(AVERAGE(Questionnaire!J56:J60)&lt;=3.49),DATA!D9,
(AVERAGE(Questionnaire!J56:J60)&gt;=3.5)*AND(AVERAGE(Questionnaire!J56:J60)&lt;=4.49),DATA!E9,
AVERAGE(Questionnaire!J56:J60)&gt;=4.5,DATA!F9)</f>
        <v>-</v>
      </c>
    </row>
    <row r="21" spans="1:11" x14ac:dyDescent="0.3">
      <c r="D21" s="32"/>
      <c r="E21" s="32"/>
      <c r="F21" s="32"/>
      <c r="G21" s="32"/>
      <c r="H21" s="32"/>
      <c r="I21" s="32"/>
      <c r="J21" s="32"/>
      <c r="K21" s="32"/>
    </row>
    <row r="22" spans="1:11" x14ac:dyDescent="0.3">
      <c r="D22" s="32"/>
      <c r="E22" s="32"/>
      <c r="F22" s="32"/>
      <c r="G22" s="32"/>
      <c r="H22" s="32"/>
      <c r="I22" s="32"/>
      <c r="J22" s="32"/>
      <c r="K22" s="32"/>
    </row>
    <row r="23" spans="1:11" x14ac:dyDescent="0.3">
      <c r="D23" s="32"/>
      <c r="E23" s="32"/>
      <c r="F23" s="32"/>
      <c r="G23" s="32"/>
      <c r="H23" s="32"/>
      <c r="I23" s="32"/>
      <c r="J23" s="32"/>
      <c r="K23" s="32"/>
    </row>
    <row r="24" spans="1:11" x14ac:dyDescent="0.3">
      <c r="D24" s="32"/>
      <c r="E24" s="32"/>
      <c r="F24" s="32"/>
      <c r="G24" s="32"/>
      <c r="H24" s="32"/>
      <c r="I24" s="32"/>
      <c r="J24" s="32"/>
      <c r="K24" s="32"/>
    </row>
    <row r="25" spans="1:11" x14ac:dyDescent="0.3">
      <c r="D25" s="32"/>
      <c r="E25" s="32"/>
      <c r="F25" s="32"/>
      <c r="G25" s="32"/>
      <c r="H25" s="32"/>
      <c r="I25" s="32"/>
      <c r="J25" s="32"/>
      <c r="K25" s="32"/>
    </row>
    <row r="33" s="11" customFormat="1" x14ac:dyDescent="0.3"/>
    <row r="34" s="11" customFormat="1" x14ac:dyDescent="0.3"/>
    <row r="35" s="11" customFormat="1" x14ac:dyDescent="0.3"/>
    <row r="36" s="11" customFormat="1" x14ac:dyDescent="0.3"/>
    <row r="37" s="11" customFormat="1" x14ac:dyDescent="0.3"/>
    <row r="38" s="11" customFormat="1" x14ac:dyDescent="0.3"/>
    <row r="39" s="11" customFormat="1" x14ac:dyDescent="0.3"/>
    <row r="40" s="11" customFormat="1" x14ac:dyDescent="0.3"/>
    <row r="41" s="11" customFormat="1" x14ac:dyDescent="0.3"/>
    <row r="42" s="11" customFormat="1" x14ac:dyDescent="0.3"/>
    <row r="43" s="11" customFormat="1" x14ac:dyDescent="0.3"/>
    <row r="44" s="11" customFormat="1" x14ac:dyDescent="0.3"/>
    <row r="45" s="11" customFormat="1" x14ac:dyDescent="0.3"/>
    <row r="46" s="11" customFormat="1" x14ac:dyDescent="0.3"/>
    <row r="47" s="11" customFormat="1" x14ac:dyDescent="0.3"/>
    <row r="48" s="11" customFormat="1" x14ac:dyDescent="0.3"/>
    <row r="49" s="11" customFormat="1" x14ac:dyDescent="0.3"/>
    <row r="50" s="11" customFormat="1" x14ac:dyDescent="0.3"/>
    <row r="51" s="11" customFormat="1" x14ac:dyDescent="0.3"/>
    <row r="52" s="11" customFormat="1" x14ac:dyDescent="0.3"/>
    <row r="53" s="11" customFormat="1" x14ac:dyDescent="0.3"/>
    <row r="54" s="11" customFormat="1" x14ac:dyDescent="0.3"/>
    <row r="55" s="11" customFormat="1" x14ac:dyDescent="0.3"/>
    <row r="56" s="11" customFormat="1" x14ac:dyDescent="0.3"/>
    <row r="57" s="11" customFormat="1" x14ac:dyDescent="0.3"/>
    <row r="58" s="11" customFormat="1" x14ac:dyDescent="0.3"/>
    <row r="59" s="11" customFormat="1" x14ac:dyDescent="0.3"/>
    <row r="60" s="11" customFormat="1" x14ac:dyDescent="0.3"/>
  </sheetData>
  <sheetProtection algorithmName="SHA-512" hashValue="GpZH/FTzMyioZUJV6wUos7+yX9gm8D2yAPmgRYGQhFVxdhqtO1SW1IFCXjq2j7QyxzqJdHCVSVT8SpHdjK0/Pg==" saltValue="Zk6LGR7HH9hs3IWF2IXcqA==" spinCount="100000" sheet="1" objects="1" scenarios="1" selectLockedCells="1" selectUnlockedCells="1"/>
  <mergeCells count="8">
    <mergeCell ref="A13:B13"/>
    <mergeCell ref="A14:B14"/>
    <mergeCell ref="A19:B19"/>
    <mergeCell ref="A20:B20"/>
    <mergeCell ref="A17:B17"/>
    <mergeCell ref="A18:B18"/>
    <mergeCell ref="A15:B15"/>
    <mergeCell ref="A16:B16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C7EC-3851-4FF2-A22D-75B7AAB98EC0}">
  <sheetPr codeName="Tabelle4"/>
  <dimension ref="A1:F9"/>
  <sheetViews>
    <sheetView workbookViewId="0">
      <selection activeCell="A43" sqref="A43"/>
    </sheetView>
  </sheetViews>
  <sheetFormatPr baseColWidth="10" defaultRowHeight="15" customHeight="1" x14ac:dyDescent="0.3"/>
  <cols>
    <col min="1" max="1" width="58.6640625" customWidth="1"/>
    <col min="2" max="6" width="45.6640625" customWidth="1"/>
  </cols>
  <sheetData>
    <row r="1" spans="1:6" ht="15" customHeight="1" x14ac:dyDescent="0.3">
      <c r="A1" s="5"/>
      <c r="B1" s="5" t="s">
        <v>56</v>
      </c>
      <c r="C1" s="5" t="s">
        <v>57</v>
      </c>
      <c r="D1" s="5" t="s">
        <v>58</v>
      </c>
      <c r="E1" s="5" t="s">
        <v>59</v>
      </c>
      <c r="F1" s="5" t="s">
        <v>60</v>
      </c>
    </row>
    <row r="2" spans="1:6" ht="15" customHeight="1" x14ac:dyDescent="0.3">
      <c r="A2" s="6" t="s">
        <v>0</v>
      </c>
      <c r="B2" s="7" t="s">
        <v>61</v>
      </c>
      <c r="C2" s="7" t="s">
        <v>62</v>
      </c>
      <c r="D2" s="7" t="s">
        <v>63</v>
      </c>
      <c r="E2" s="7" t="s">
        <v>64</v>
      </c>
      <c r="F2" s="7" t="s">
        <v>65</v>
      </c>
    </row>
    <row r="3" spans="1:6" ht="15" customHeight="1" x14ac:dyDescent="0.3">
      <c r="A3" s="6" t="s">
        <v>6</v>
      </c>
      <c r="B3" s="7" t="s">
        <v>66</v>
      </c>
      <c r="C3" s="7" t="s">
        <v>67</v>
      </c>
      <c r="D3" s="7" t="s">
        <v>68</v>
      </c>
      <c r="E3" s="7" t="s">
        <v>69</v>
      </c>
      <c r="F3" s="7" t="s">
        <v>70</v>
      </c>
    </row>
    <row r="4" spans="1:6" ht="15" customHeight="1" x14ac:dyDescent="0.3">
      <c r="A4" s="6" t="s">
        <v>12</v>
      </c>
      <c r="B4" s="7" t="s">
        <v>71</v>
      </c>
      <c r="C4" s="7" t="s">
        <v>72</v>
      </c>
      <c r="D4" s="7" t="s">
        <v>73</v>
      </c>
      <c r="E4" s="7" t="s">
        <v>74</v>
      </c>
      <c r="F4" s="8" t="s">
        <v>75</v>
      </c>
    </row>
    <row r="5" spans="1:6" ht="15" customHeight="1" x14ac:dyDescent="0.3">
      <c r="A5" s="6" t="s">
        <v>18</v>
      </c>
      <c r="B5" s="7" t="s">
        <v>76</v>
      </c>
      <c r="C5" s="7" t="s">
        <v>76</v>
      </c>
      <c r="D5" s="7" t="s">
        <v>77</v>
      </c>
      <c r="E5" s="7" t="s">
        <v>78</v>
      </c>
      <c r="F5" s="7" t="s">
        <v>79</v>
      </c>
    </row>
    <row r="6" spans="1:6" ht="15" customHeight="1" x14ac:dyDescent="0.3">
      <c r="A6" s="6" t="s">
        <v>24</v>
      </c>
      <c r="B6" s="7" t="s">
        <v>80</v>
      </c>
      <c r="C6" s="7" t="s">
        <v>81</v>
      </c>
      <c r="D6" s="7" t="s">
        <v>82</v>
      </c>
      <c r="E6" s="7" t="s">
        <v>83</v>
      </c>
      <c r="F6" s="7" t="s">
        <v>84</v>
      </c>
    </row>
    <row r="7" spans="1:6" ht="15" customHeight="1" x14ac:dyDescent="0.3">
      <c r="A7" s="6" t="s">
        <v>30</v>
      </c>
      <c r="B7" s="7" t="s">
        <v>76</v>
      </c>
      <c r="C7" s="8" t="s">
        <v>85</v>
      </c>
      <c r="D7" s="7" t="s">
        <v>86</v>
      </c>
      <c r="E7" s="7" t="s">
        <v>70</v>
      </c>
      <c r="F7" s="7" t="s">
        <v>87</v>
      </c>
    </row>
    <row r="8" spans="1:6" ht="15" customHeight="1" x14ac:dyDescent="0.3">
      <c r="A8" s="6" t="s">
        <v>35</v>
      </c>
      <c r="B8" s="7" t="s">
        <v>88</v>
      </c>
      <c r="C8" s="7" t="s">
        <v>89</v>
      </c>
      <c r="D8" s="7" t="s">
        <v>90</v>
      </c>
      <c r="E8" s="7" t="s">
        <v>91</v>
      </c>
      <c r="F8" s="7" t="s">
        <v>92</v>
      </c>
    </row>
    <row r="9" spans="1:6" ht="15" customHeight="1" x14ac:dyDescent="0.3">
      <c r="A9" s="6" t="s">
        <v>41</v>
      </c>
      <c r="B9" s="7" t="s">
        <v>93</v>
      </c>
      <c r="C9" s="7" t="s">
        <v>94</v>
      </c>
      <c r="D9" s="7" t="s">
        <v>95</v>
      </c>
      <c r="E9" s="7" t="s">
        <v>96</v>
      </c>
      <c r="F9" s="7" t="s">
        <v>97</v>
      </c>
    </row>
  </sheetData>
  <phoneticPr fontId="5" type="noConversion"/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Questionnaire</vt:lpstr>
      <vt:lpstr>Progress</vt:lpstr>
      <vt:lpstr>Assessment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Lakner</dc:creator>
  <cp:lastModifiedBy>Lakner</cp:lastModifiedBy>
  <dcterms:created xsi:type="dcterms:W3CDTF">2015-06-05T18:19:34Z</dcterms:created>
  <dcterms:modified xsi:type="dcterms:W3CDTF">2021-09-13T07:20:23Z</dcterms:modified>
</cp:coreProperties>
</file>